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250" activeTab="0"/>
  </bookViews>
  <sheets>
    <sheet name="M-2200 poolit" sheetId="1" r:id="rId1"/>
    <sheet name="M-2200-JATKO" sheetId="2" r:id="rId2"/>
    <sheet name="M-2200-np poolit" sheetId="3" r:id="rId3"/>
    <sheet name="M-2200-np-JATKO" sheetId="4" r:id="rId4"/>
    <sheet name="MJO poolit" sheetId="5" r:id="rId5"/>
    <sheet name="MJO-jatko" sheetId="6" r:id="rId6"/>
    <sheet name="MJO ottelut" sheetId="7" r:id="rId7"/>
  </sheets>
  <definedNames>
    <definedName name="_xlnm.Print_Titles" localSheetId="0">'M-2200 poolit'!$1:$5</definedName>
    <definedName name="_xlnm.Print_Titles" localSheetId="2">'M-2200-np poolit'!$1:$5</definedName>
  </definedNames>
  <calcPr fullCalcOnLoad="1"/>
</workbook>
</file>

<file path=xl/sharedStrings.xml><?xml version="1.0" encoding="utf-8"?>
<sst xmlns="http://schemas.openxmlformats.org/spreadsheetml/2006/main" count="3221" uniqueCount="578">
  <si>
    <t>M-2200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</si>
  <si>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</si>
  <si>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</si>
  <si>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</si>
  <si>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</si>
  <si>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</si>
  <si>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</si>
  <si>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</si>
  <si>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</si>
  <si>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2210</t>
  </si>
  <si>
    <t>Laane Lauri</t>
  </si>
  <si>
    <t>TIP-70</t>
  </si>
  <si>
    <t>2</t>
  </si>
  <si>
    <t>2021</t>
  </si>
  <si>
    <t>Valasti Veeti</t>
  </si>
  <si>
    <t>PT Espoo</t>
  </si>
  <si>
    <t>3</t>
  </si>
  <si>
    <t>1985</t>
  </si>
  <si>
    <t>Virnes Markku</t>
  </si>
  <si>
    <t>JysRy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</si>
  <si>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</si>
  <si>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</si>
  <si>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</si>
  <si>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</si>
  <si>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</si>
  <si>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</si>
  <si>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</si>
  <si>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</si>
  <si>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</si>
  <si>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</si>
  <si>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</si>
  <si>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</si>
  <si>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</si>
  <si>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</si>
  <si>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</si>
  <si>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2187</t>
  </si>
  <si>
    <t>Kokkonen Jani</t>
  </si>
  <si>
    <t>Wega</t>
  </si>
  <si>
    <t>2057</t>
  </si>
  <si>
    <t>Slesar Tomas</t>
  </si>
  <si>
    <t>OPT-86</t>
  </si>
  <si>
    <t>1958</t>
  </si>
  <si>
    <t>Rahikainen Jussi</t>
  </si>
  <si>
    <t>Pooli C</t>
  </si>
  <si>
    <t>2159</t>
  </si>
  <si>
    <t>Makkonen Henri</t>
  </si>
  <si>
    <t>2035</t>
  </si>
  <si>
    <t>Jokinen Janne</t>
  </si>
  <si>
    <t>PT 75</t>
  </si>
  <si>
    <t>2000</t>
  </si>
  <si>
    <t>Anttila Riku</t>
  </si>
  <si>
    <t>1779</t>
  </si>
  <si>
    <t>Eriksson Peter</t>
  </si>
  <si>
    <t>MBF</t>
  </si>
  <si>
    <t>Pooli D</t>
  </si>
  <si>
    <t>2136</t>
  </si>
  <si>
    <t>Jokinen Antti</t>
  </si>
  <si>
    <t>2015</t>
  </si>
  <si>
    <t>Punnonen Petter</t>
  </si>
  <si>
    <t>KuPTS</t>
  </si>
  <si>
    <t>1926</t>
  </si>
  <si>
    <t>Kolppanen Pekka</t>
  </si>
  <si>
    <t>1654</t>
  </si>
  <si>
    <t>Khosravi Sam</t>
  </si>
  <si>
    <t>KoKa</t>
  </si>
  <si>
    <t>Pooli E</t>
  </si>
  <si>
    <t>2135</t>
  </si>
  <si>
    <t>Ojala Matias</t>
  </si>
  <si>
    <t>2046</t>
  </si>
  <si>
    <t>Hartikainen Iivari</t>
  </si>
  <si>
    <t>1916</t>
  </si>
  <si>
    <t>Saarinen Kari</t>
  </si>
  <si>
    <t>HUT</t>
  </si>
  <si>
    <t>1754</t>
  </si>
  <si>
    <t>Jokinen Paul</t>
  </si>
  <si>
    <t>Pooli F</t>
  </si>
  <si>
    <t>2132</t>
  </si>
  <si>
    <t>Rissanen Patrik</t>
  </si>
  <si>
    <t>2049</t>
  </si>
  <si>
    <t>Sidoroff Tommi</t>
  </si>
  <si>
    <t>Kärner Meelis</t>
  </si>
  <si>
    <t>1902</t>
  </si>
  <si>
    <t>Jansons Rolands</t>
  </si>
  <si>
    <t>Pooli G</t>
  </si>
  <si>
    <t>2125</t>
  </si>
  <si>
    <t>Mäkelä Jussi</t>
  </si>
  <si>
    <t>2064</t>
  </si>
  <si>
    <t>Pulkkinen Jyri</t>
  </si>
  <si>
    <t>1979</t>
  </si>
  <si>
    <t>Hallbäck Thomas</t>
  </si>
  <si>
    <t>1871</t>
  </si>
  <si>
    <t>Pyykkö Sami</t>
  </si>
  <si>
    <t>Pooli H</t>
  </si>
  <si>
    <t>Lundström Annika</t>
  </si>
  <si>
    <t>2048</t>
  </si>
  <si>
    <t>Haarala Miko</t>
  </si>
  <si>
    <t>1984</t>
  </si>
  <si>
    <t>Palomaa Kristian</t>
  </si>
  <si>
    <t>1896</t>
  </si>
  <si>
    <t>Korpela Veli-Matti</t>
  </si>
  <si>
    <t>Pooli I</t>
  </si>
  <si>
    <t>2120</t>
  </si>
  <si>
    <t>Hyttinen Aleksi</t>
  </si>
  <si>
    <t>2020</t>
  </si>
  <si>
    <t>Lehtonen Jarno</t>
  </si>
  <si>
    <t>1909</t>
  </si>
  <si>
    <t>Eriksson Pihla</t>
  </si>
  <si>
    <t>1790</t>
  </si>
  <si>
    <t>Kosonen Markku</t>
  </si>
  <si>
    <t>Pooli J</t>
  </si>
  <si>
    <t>2102</t>
  </si>
  <si>
    <t>Lahtinen Jorma</t>
  </si>
  <si>
    <t>LPTS</t>
  </si>
  <si>
    <t>2047</t>
  </si>
  <si>
    <t>Pitkänen Toni</t>
  </si>
  <si>
    <t>1917</t>
  </si>
  <si>
    <t>Järvinen Sami</t>
  </si>
  <si>
    <t>MPS</t>
  </si>
  <si>
    <t>1891</t>
  </si>
  <si>
    <t>Adewole Akeem</t>
  </si>
  <si>
    <t>Pooli K</t>
  </si>
  <si>
    <t>2094</t>
  </si>
  <si>
    <t>Lehtonen Tomi</t>
  </si>
  <si>
    <t>2025</t>
  </si>
  <si>
    <t>Nousiainen Jouni</t>
  </si>
  <si>
    <t>2003</t>
  </si>
  <si>
    <t>Sihvo Hannu</t>
  </si>
  <si>
    <t>1907</t>
  </si>
  <si>
    <t>Karhunen Esa</t>
  </si>
  <si>
    <t>Pooli L</t>
  </si>
  <si>
    <t>2089</t>
  </si>
  <si>
    <t>Ruohonen Sami</t>
  </si>
  <si>
    <t>2028</t>
  </si>
  <si>
    <t>Tamminen Tero</t>
  </si>
  <si>
    <t>1957</t>
  </si>
  <si>
    <t>Kivelä Leo</t>
  </si>
  <si>
    <t>1841</t>
  </si>
  <si>
    <t>Ropponen Olli</t>
  </si>
  <si>
    <t>Pooli M</t>
  </si>
  <si>
    <t>2088</t>
  </si>
  <si>
    <t>Tikhomirov Vladimir</t>
  </si>
  <si>
    <t>2039</t>
  </si>
  <si>
    <t>Muinonen Julius</t>
  </si>
  <si>
    <t>2012</t>
  </si>
  <si>
    <t>Hattunen Sami</t>
  </si>
  <si>
    <t>1877</t>
  </si>
  <si>
    <t>Khosravi Joonatan</t>
  </si>
  <si>
    <t>Pooli N</t>
  </si>
  <si>
    <t>2077</t>
  </si>
  <si>
    <t>Sassi Harri</t>
  </si>
  <si>
    <t>Oinas Teemu</t>
  </si>
  <si>
    <t>2010</t>
  </si>
  <si>
    <t>Cong Xisheng</t>
  </si>
  <si>
    <t>1883</t>
  </si>
  <si>
    <t>Pitkänen Tatu</t>
  </si>
  <si>
    <t>Pooli O</t>
  </si>
  <si>
    <t>2067</t>
  </si>
  <si>
    <t>Mäkinen Anton</t>
  </si>
  <si>
    <t>2027</t>
  </si>
  <si>
    <t>Yumo Luo</t>
  </si>
  <si>
    <t>1975</t>
  </si>
  <si>
    <t>Mackay Sebastien</t>
  </si>
  <si>
    <t>1868</t>
  </si>
  <si>
    <t>Tanhua Heikki</t>
  </si>
  <si>
    <t>M-2200-np</t>
  </si>
  <si>
    <t>4286</t>
  </si>
  <si>
    <t>Ikonen Lari/Lahtinen Jorma</t>
  </si>
  <si>
    <t>LPTS/LPTS</t>
  </si>
  <si>
    <t>4012</t>
  </si>
  <si>
    <t>Khosravi Joonatan/Ojala Matias</t>
  </si>
  <si>
    <t>KoKa/PT Espoo</t>
  </si>
  <si>
    <t>3977</t>
  </si>
  <si>
    <t>Kokkonen Jani/Kosonen Markku</t>
  </si>
  <si>
    <t>Wega/Wega</t>
  </si>
  <si>
    <t>4237</t>
  </si>
  <si>
    <t>Laane Lauri/Yumo Luo</t>
  </si>
  <si>
    <t>TIP-70/TIP-70</t>
  </si>
  <si>
    <t>4079</t>
  </si>
  <si>
    <t>Virnes Markku/Lehtonen Tomi</t>
  </si>
  <si>
    <t>JysRy/JysRy</t>
  </si>
  <si>
    <t>3929</t>
  </si>
  <si>
    <t>Hattunen Sami/Järvinen Sami</t>
  </si>
  <si>
    <t>MPS/MPS</t>
  </si>
  <si>
    <t>3724</t>
  </si>
  <si>
    <t>Ropponen Olli/Pitkänen Tatu</t>
  </si>
  <si>
    <t>HUT/Wega</t>
  </si>
  <si>
    <t>4185</t>
  </si>
  <si>
    <t>Sidoroff Tommi/Jokinen Antti</t>
  </si>
  <si>
    <t>OPT-86/PT 75</t>
  </si>
  <si>
    <t>4034</t>
  </si>
  <si>
    <t>Eriksson Pihla/Lundström Annika</t>
  </si>
  <si>
    <t>MBF/MBF</t>
  </si>
  <si>
    <t>3996</t>
  </si>
  <si>
    <t>Kivelä Leo/Muinonen Julius</t>
  </si>
  <si>
    <t>LPTS/TIP-70</t>
  </si>
  <si>
    <t>3846</t>
  </si>
  <si>
    <t>Pyykkö Sami/Mackay Sebastien</t>
  </si>
  <si>
    <t>PT Espoo/PT Espoo</t>
  </si>
  <si>
    <t>4184</t>
  </si>
  <si>
    <t>Pulkkinen Jyri/Hyttinen Aleksi</t>
  </si>
  <si>
    <t>KuPTS/KuPTS</t>
  </si>
  <si>
    <t>3999</t>
  </si>
  <si>
    <t>Palomaa Kristian/Oinas Teemu</t>
  </si>
  <si>
    <t>OPT-86/OPT-86</t>
  </si>
  <si>
    <t>3993</t>
  </si>
  <si>
    <t>Saarinen Kari/Sassi Harri</t>
  </si>
  <si>
    <t>HUT/HUT</t>
  </si>
  <si>
    <t>3775</t>
  </si>
  <si>
    <t>Tanhua Heikki/Karhunen Esa</t>
  </si>
  <si>
    <t>4178</t>
  </si>
  <si>
    <t>Rissanen Patrik/Hartikainen Iivari</t>
  </si>
  <si>
    <t>4114</t>
  </si>
  <si>
    <t>Mäkinen Anton/Pitkänen Toni</t>
  </si>
  <si>
    <t>3953</t>
  </si>
  <si>
    <t>Slesar Tomas/Korpela Veli-Matti</t>
  </si>
  <si>
    <t>OPT-86/JysRy</t>
  </si>
  <si>
    <t>3789</t>
  </si>
  <si>
    <t>Jokinen Janne/Jokinen Paul</t>
  </si>
  <si>
    <t>PT 75/PT 75</t>
  </si>
  <si>
    <t>4125</t>
  </si>
  <si>
    <t>Anttila Riku/Mäkelä Jussi</t>
  </si>
  <si>
    <t>4048</t>
  </si>
  <si>
    <t>Lehtonen Jarno/Tamminen Tero</t>
  </si>
  <si>
    <t>HUT/PT Espoo</t>
  </si>
  <si>
    <t>Sihvo Hannu/Kolppanen Pekka</t>
  </si>
  <si>
    <t>3901</t>
  </si>
  <si>
    <t>Cong Xisheng/Adewole Akeem</t>
  </si>
  <si>
    <t>MJO</t>
  </si>
  <si>
    <t>6744</t>
  </si>
  <si>
    <t>6013</t>
  </si>
  <si>
    <t>5787</t>
  </si>
  <si>
    <t>6546</t>
  </si>
  <si>
    <t>5975</t>
  </si>
  <si>
    <t>5839</t>
  </si>
  <si>
    <t>6322</t>
  </si>
  <si>
    <t>6088</t>
  </si>
  <si>
    <t>5925</t>
  </si>
  <si>
    <t>5732</t>
  </si>
  <si>
    <t>6316</t>
  </si>
  <si>
    <t>6301</t>
  </si>
  <si>
    <t>5954</t>
  </si>
  <si>
    <t>5660</t>
  </si>
  <si>
    <t>La klo 14:00 / 16:00</t>
  </si>
  <si>
    <t>Pöytä 1</t>
  </si>
  <si>
    <t>16:00</t>
  </si>
  <si>
    <t>Pöytä 10</t>
  </si>
  <si>
    <t>Pöytä 12</t>
  </si>
  <si>
    <t>La klo 18:00</t>
  </si>
  <si>
    <t>Pöytä 5</t>
  </si>
  <si>
    <t>Pöytä 4</t>
  </si>
  <si>
    <t>Pöytä 8</t>
  </si>
  <si>
    <t>Pöytä 9</t>
  </si>
  <si>
    <t>Wega 2</t>
  </si>
  <si>
    <t>PT Espoo_4</t>
  </si>
  <si>
    <t>PT Espoo_2</t>
  </si>
  <si>
    <t>KuPTS 2</t>
  </si>
  <si>
    <t>PT 75_2</t>
  </si>
  <si>
    <t>LPTS 2</t>
  </si>
  <si>
    <t>PT Espoo_3</t>
  </si>
  <si>
    <t>La klo 9:30</t>
  </si>
  <si>
    <t>Pöytä 1&amp;2</t>
  </si>
  <si>
    <t>Pöytä 2</t>
  </si>
  <si>
    <t>Pöytä 3&amp;4</t>
  </si>
  <si>
    <t>Pöytä 5&amp;6&amp;9&amp;10</t>
  </si>
  <si>
    <t>Pöytä 7&amp;8&amp;11&amp;12</t>
  </si>
  <si>
    <t>Pöytä 3</t>
  </si>
  <si>
    <t>Pöytä 6</t>
  </si>
  <si>
    <t>Pöytä 7</t>
  </si>
  <si>
    <t>Pöytä 11</t>
  </si>
  <si>
    <t>Joukkue &amp; A SM 2016</t>
  </si>
  <si>
    <t>MJO JATKOKAAVIO</t>
  </si>
  <si>
    <t>Nimi</t>
  </si>
  <si>
    <t>D1</t>
  </si>
  <si>
    <t>C1</t>
  </si>
  <si>
    <t>5</t>
  </si>
  <si>
    <t>6</t>
  </si>
  <si>
    <t>A1</t>
  </si>
  <si>
    <t>7</t>
  </si>
  <si>
    <t>B1</t>
  </si>
  <si>
    <t>8</t>
  </si>
  <si>
    <t>La klo 16:00</t>
  </si>
  <si>
    <t>la 16:00</t>
  </si>
  <si>
    <t>su 12:00</t>
  </si>
  <si>
    <t>su 15:00</t>
  </si>
  <si>
    <t>M-2200 JATKOKAAVIO</t>
  </si>
  <si>
    <t>F2</t>
  </si>
  <si>
    <t>C2</t>
  </si>
  <si>
    <t>L1</t>
  </si>
  <si>
    <t>B2</t>
  </si>
  <si>
    <t>G2</t>
  </si>
  <si>
    <t>H1</t>
  </si>
  <si>
    <t>9</t>
  </si>
  <si>
    <t>G1</t>
  </si>
  <si>
    <t>10</t>
  </si>
  <si>
    <t>O2</t>
  </si>
  <si>
    <t>11</t>
  </si>
  <si>
    <t>M2</t>
  </si>
  <si>
    <t>12</t>
  </si>
  <si>
    <t>J1</t>
  </si>
  <si>
    <t>13</t>
  </si>
  <si>
    <t>N1</t>
  </si>
  <si>
    <t>14</t>
  </si>
  <si>
    <t>K2</t>
  </si>
  <si>
    <t>15</t>
  </si>
  <si>
    <t>I2</t>
  </si>
  <si>
    <t>16</t>
  </si>
  <si>
    <t>17</t>
  </si>
  <si>
    <t>18</t>
  </si>
  <si>
    <t>N2</t>
  </si>
  <si>
    <t>19</t>
  </si>
  <si>
    <t>H2</t>
  </si>
  <si>
    <t>20</t>
  </si>
  <si>
    <t>M1</t>
  </si>
  <si>
    <t>21</t>
  </si>
  <si>
    <t>I1</t>
  </si>
  <si>
    <t>22</t>
  </si>
  <si>
    <t>D2</t>
  </si>
  <si>
    <t>23</t>
  </si>
  <si>
    <t>L2</t>
  </si>
  <si>
    <t>24</t>
  </si>
  <si>
    <t>F1</t>
  </si>
  <si>
    <t>25</t>
  </si>
  <si>
    <t>E1</t>
  </si>
  <si>
    <t>26</t>
  </si>
  <si>
    <t>A2</t>
  </si>
  <si>
    <t>27</t>
  </si>
  <si>
    <t>E2</t>
  </si>
  <si>
    <t>28</t>
  </si>
  <si>
    <t>K1</t>
  </si>
  <si>
    <t>29</t>
  </si>
  <si>
    <t>O1</t>
  </si>
  <si>
    <t>30</t>
  </si>
  <si>
    <t>J2</t>
  </si>
  <si>
    <t>31</t>
  </si>
  <si>
    <t>32</t>
  </si>
  <si>
    <t>M-2200-np JATKOKAAVIO</t>
  </si>
  <si>
    <t>Su klo 10:00</t>
  </si>
  <si>
    <t>10:00 / 10:30</t>
  </si>
  <si>
    <t>10:00</t>
  </si>
  <si>
    <t>10:30</t>
  </si>
  <si>
    <t>11:30</t>
  </si>
  <si>
    <t>13:00</t>
  </si>
  <si>
    <t>14:30</t>
  </si>
  <si>
    <t>Su klo 11:00</t>
  </si>
  <si>
    <t>11:00</t>
  </si>
  <si>
    <t>12:00</t>
  </si>
  <si>
    <t>13:30</t>
  </si>
  <si>
    <t>15:00</t>
  </si>
  <si>
    <t>KILPAILU</t>
  </si>
  <si>
    <t>Joukkue &amp; A SM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</si>
  <si>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</si>
  <si>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</si>
  <si>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</si>
  <si>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</si>
  <si>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</si>
  <si>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</si>
  <si>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</si>
  <si>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</si>
  <si>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</si>
  <si>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</si>
  <si>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</si>
  <si>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</si>
  <si>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</si>
  <si>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</si>
  <si>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</si>
  <si>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</si>
  <si>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</si>
  <si>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</si>
  <si>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</si>
  <si>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</si>
  <si>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</si>
  <si>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</si>
  <si>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</si>
  <si>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</si>
  <si>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</si>
  <si>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</si>
  <si>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</si>
  <si>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</si>
  <si>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</si>
  <si>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</si>
  <si>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</si>
  <si>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OPT-86 - Wega 2</t>
  </si>
  <si>
    <t>HUT - Wega 2</t>
  </si>
  <si>
    <t>OPT-86 - HUT</t>
  </si>
  <si>
    <t>LPTS - PT Espoo 4</t>
  </si>
  <si>
    <t>JysRy - PT Espoo 4</t>
  </si>
  <si>
    <t>LPTS - JysRy</t>
  </si>
  <si>
    <t>PT Espoo 2 - PT 75 2</t>
  </si>
  <si>
    <t>KuPTS 2 - LPTS 2</t>
  </si>
  <si>
    <t>PT Espoo 2 - LPTS 2</t>
  </si>
  <si>
    <t>KuPTS 2 - PT 75 2</t>
  </si>
  <si>
    <t>PT Espoo 2 - KuPTS 2</t>
  </si>
  <si>
    <t>PT 75 2 - LPTS 2</t>
  </si>
  <si>
    <t>KuPTS - PT Espoo 3</t>
  </si>
  <si>
    <t>Wega - MBF</t>
  </si>
  <si>
    <t>KuPTS - MBF</t>
  </si>
  <si>
    <t>Wega - PT Espoo 3</t>
  </si>
  <si>
    <t>KuPTS - Wega</t>
  </si>
  <si>
    <t>PT Espoo 3 - MBF</t>
  </si>
  <si>
    <t>Grefberg Pär</t>
  </si>
  <si>
    <t>Pitkänen Terho</t>
  </si>
  <si>
    <t>Koskinen Ari-Matti</t>
  </si>
  <si>
    <t>Ikonen Lari</t>
  </si>
  <si>
    <t>PT Espoo 4</t>
  </si>
  <si>
    <t>PT 75 2</t>
  </si>
  <si>
    <t>PT Espoo 2</t>
  </si>
  <si>
    <t>PT Espoo 3</t>
  </si>
  <si>
    <t>3-1</t>
  </si>
  <si>
    <t>3-2</t>
  </si>
  <si>
    <t>4-3</t>
  </si>
  <si>
    <t>3-0</t>
  </si>
  <si>
    <t>0</t>
  </si>
  <si>
    <t>Lehtonen Kari</t>
  </si>
  <si>
    <t>3-3</t>
  </si>
  <si>
    <t>KoKa - OPT-86</t>
  </si>
  <si>
    <t>LPTS - PT 75</t>
  </si>
  <si>
    <t>PT Espoo - Wega</t>
  </si>
  <si>
    <t>PT 75 2 - Tip-70</t>
  </si>
  <si>
    <t>Mackay Sabastien</t>
  </si>
  <si>
    <t>Tip-70</t>
  </si>
  <si>
    <t>Lundström Tom</t>
  </si>
  <si>
    <t>Mustonen Aleksi</t>
  </si>
  <si>
    <t>Soine Samuli</t>
  </si>
  <si>
    <t>Naumi Alex</t>
  </si>
  <si>
    <t>Autio Riku</t>
  </si>
  <si>
    <t>Tennilä Otto</t>
  </si>
  <si>
    <t>O'Connor Miikka</t>
  </si>
  <si>
    <t>Valasti Pasi</t>
  </si>
  <si>
    <t>Chau Dinh Huy</t>
  </si>
  <si>
    <t>Jormanainen Jani</t>
  </si>
  <si>
    <t>Soine Toni</t>
  </si>
  <si>
    <t>6-0</t>
  </si>
  <si>
    <t>66-43</t>
  </si>
  <si>
    <t>1-6</t>
  </si>
  <si>
    <t>53-76</t>
  </si>
  <si>
    <t>66-66</t>
  </si>
  <si>
    <t>11-7</t>
  </si>
  <si>
    <t>11-9</t>
  </si>
  <si>
    <t>11-8</t>
  </si>
  <si>
    <t>11-13</t>
  </si>
  <si>
    <t>2-11</t>
  </si>
  <si>
    <t>9-11</t>
  </si>
  <si>
    <t>11-4</t>
  </si>
  <si>
    <t>6-1</t>
  </si>
  <si>
    <t>72-44</t>
  </si>
  <si>
    <t>4-4</t>
  </si>
  <si>
    <t>73-70</t>
  </si>
  <si>
    <t>44-75</t>
  </si>
  <si>
    <t>11-3</t>
  </si>
  <si>
    <t>11-6</t>
  </si>
  <si>
    <t>11-5</t>
  </si>
  <si>
    <t>6-11</t>
  </si>
  <si>
    <t>3-9</t>
  </si>
  <si>
    <t>109-122</t>
  </si>
  <si>
    <t>7-4</t>
  </si>
  <si>
    <t>106-93</t>
  </si>
  <si>
    <t>9-2</t>
  </si>
  <si>
    <t>120-85</t>
  </si>
  <si>
    <t>3-7</t>
  </si>
  <si>
    <t>69-104</t>
  </si>
  <si>
    <t>8-11</t>
  </si>
  <si>
    <t>10-12</t>
  </si>
  <si>
    <t>5-11</t>
  </si>
  <si>
    <t>6-4</t>
  </si>
  <si>
    <t>102-79</t>
  </si>
  <si>
    <t>4-7</t>
  </si>
  <si>
    <t>92-100</t>
  </si>
  <si>
    <t>114-81</t>
  </si>
  <si>
    <t>77-125</t>
  </si>
  <si>
    <t>0-3</t>
  </si>
  <si>
    <t>11-2</t>
  </si>
  <si>
    <t>11-0</t>
  </si>
  <si>
    <t>3-11</t>
  </si>
  <si>
    <t>11-1</t>
  </si>
  <si>
    <t>8-4</t>
  </si>
  <si>
    <t>118-86</t>
  </si>
  <si>
    <t>6-6</t>
  </si>
  <si>
    <t>114-116</t>
  </si>
  <si>
    <t>7-3</t>
  </si>
  <si>
    <t>98-81</t>
  </si>
  <si>
    <t>1-9</t>
  </si>
  <si>
    <t>60-107</t>
  </si>
  <si>
    <t>7-11</t>
  </si>
  <si>
    <t>12-10</t>
  </si>
  <si>
    <t>9-0</t>
  </si>
  <si>
    <t>100-63</t>
  </si>
  <si>
    <t>6-7</t>
  </si>
  <si>
    <t>120-116</t>
  </si>
  <si>
    <t>99-129</t>
  </si>
  <si>
    <t>5-7</t>
  </si>
  <si>
    <t>114-125</t>
  </si>
  <si>
    <t>15-17</t>
  </si>
  <si>
    <t>67-78</t>
  </si>
  <si>
    <t>6-2</t>
  </si>
  <si>
    <t>92-83</t>
  </si>
  <si>
    <t>77-75</t>
  </si>
  <si>
    <t>16-14</t>
  </si>
  <si>
    <t>15-13</t>
  </si>
  <si>
    <t>14-16</t>
  </si>
  <si>
    <t>82-70</t>
  </si>
  <si>
    <t>59-51</t>
  </si>
  <si>
    <t>2-6</t>
  </si>
  <si>
    <t>62-82</t>
  </si>
  <si>
    <t>13-11</t>
  </si>
  <si>
    <t>9-3</t>
  </si>
  <si>
    <t>121-88</t>
  </si>
  <si>
    <t>8-6</t>
  </si>
  <si>
    <t>134-118</t>
  </si>
  <si>
    <t>5-6</t>
  </si>
  <si>
    <t>88-83</t>
  </si>
  <si>
    <t>2-9</t>
  </si>
  <si>
    <t>63-117</t>
  </si>
  <si>
    <t>4-11</t>
  </si>
  <si>
    <t>WO</t>
  </si>
  <si>
    <t>8-3</t>
  </si>
  <si>
    <t>115-80</t>
  </si>
  <si>
    <t>116-97</t>
  </si>
  <si>
    <t>75-101</t>
  </si>
  <si>
    <t>88-116</t>
  </si>
  <si>
    <t>102-84</t>
  </si>
  <si>
    <t>4-8</t>
  </si>
  <si>
    <t>99-109</t>
  </si>
  <si>
    <t>9-4</t>
  </si>
  <si>
    <t>134-120</t>
  </si>
  <si>
    <t>4-9</t>
  </si>
  <si>
    <t>114-136</t>
  </si>
  <si>
    <t>14-12</t>
  </si>
  <si>
    <t>121-103</t>
  </si>
  <si>
    <t>7-7</t>
  </si>
  <si>
    <t>141-141</t>
  </si>
  <si>
    <t>8-5</t>
  </si>
  <si>
    <t>120-111</t>
  </si>
  <si>
    <t>93-120</t>
  </si>
  <si>
    <t>17-15</t>
  </si>
  <si>
    <t>9-1</t>
  </si>
  <si>
    <t>109-76</t>
  </si>
  <si>
    <t>108-104</t>
  </si>
  <si>
    <t>4-6</t>
  </si>
  <si>
    <t>92-90</t>
  </si>
  <si>
    <t>0-9</t>
  </si>
  <si>
    <t>67-106</t>
  </si>
  <si>
    <t>18-16</t>
  </si>
  <si>
    <t>50-119</t>
  </si>
  <si>
    <t>101-40</t>
  </si>
  <si>
    <t>6-5</t>
  </si>
  <si>
    <t>106-111</t>
  </si>
  <si>
    <t>3-6</t>
  </si>
  <si>
    <t>85-72</t>
  </si>
  <si>
    <t>5-8</t>
  </si>
  <si>
    <t>112-121</t>
  </si>
  <si>
    <t>124-80</t>
  </si>
  <si>
    <t>119-112</t>
  </si>
  <si>
    <t>73-115</t>
  </si>
  <si>
    <t>73-62</t>
  </si>
  <si>
    <t>70-70</t>
  </si>
  <si>
    <t>66-77</t>
  </si>
  <si>
    <t>108-69</t>
  </si>
  <si>
    <t>93-101</t>
  </si>
  <si>
    <t>106-99</t>
  </si>
  <si>
    <t>63-101</t>
  </si>
  <si>
    <t>13-15</t>
  </si>
  <si>
    <t>66-37</t>
  </si>
  <si>
    <t>50-46</t>
  </si>
  <si>
    <t>0-6</t>
  </si>
  <si>
    <t>33-66</t>
  </si>
  <si>
    <t>97-97</t>
  </si>
  <si>
    <t>111-65</t>
  </si>
  <si>
    <t>121-137</t>
  </si>
  <si>
    <t>96-126</t>
  </si>
  <si>
    <t>100-85</t>
  </si>
  <si>
    <t>111-122</t>
  </si>
  <si>
    <t>128-79</t>
  </si>
  <si>
    <t>57-110</t>
  </si>
  <si>
    <t>131-108</t>
  </si>
  <si>
    <t>107-92</t>
  </si>
  <si>
    <t>6-8</t>
  </si>
  <si>
    <t>130-132</t>
  </si>
  <si>
    <t>103-139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</si>
</sst>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  <numFmt numFmtId="167" formatCode="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2" fillId="33" borderId="22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8" fillId="0" borderId="14" xfId="0" applyNumberFormat="1" applyFont="1" applyFill="1" applyBorder="1" applyAlignment="1" applyProtection="1">
      <alignment horizontal="left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9" fillId="0" borderId="29" xfId="55" applyFont="1" applyBorder="1" applyProtection="1">
      <alignment/>
      <protection/>
    </xf>
    <xf numFmtId="0" fontId="4" fillId="0" borderId="30" xfId="55" applyBorder="1">
      <alignment/>
      <protection/>
    </xf>
    <xf numFmtId="0" fontId="4" fillId="0" borderId="30" xfId="55" applyBorder="1" applyProtection="1">
      <alignment/>
      <protection/>
    </xf>
    <xf numFmtId="0" fontId="9" fillId="0" borderId="14" xfId="55" applyFont="1" applyBorder="1" applyProtection="1">
      <alignment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4" fillId="0" borderId="0" xfId="55" applyBorder="1" applyProtection="1">
      <alignment/>
      <protection/>
    </xf>
    <xf numFmtId="0" fontId="4" fillId="0" borderId="14" xfId="55" applyBorder="1">
      <alignment/>
      <protection/>
    </xf>
    <xf numFmtId="0" fontId="9" fillId="0" borderId="0" xfId="55" applyFont="1" applyBorder="1" applyProtection="1">
      <alignment/>
      <protection/>
    </xf>
    <xf numFmtId="0" fontId="12" fillId="0" borderId="14" xfId="55" applyFont="1" applyBorder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55" applyBorder="1">
      <alignment/>
      <protection/>
    </xf>
    <xf numFmtId="0" fontId="7" fillId="0" borderId="31" xfId="55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0" fontId="4" fillId="0" borderId="0" xfId="55">
      <alignment/>
      <protection/>
    </xf>
    <xf numFmtId="0" fontId="13" fillId="0" borderId="0" xfId="55" applyFont="1" applyBorder="1" applyProtection="1">
      <alignment/>
      <protection/>
    </xf>
    <xf numFmtId="0" fontId="7" fillId="0" borderId="20" xfId="55" applyFont="1" applyBorder="1" applyAlignment="1">
      <alignment/>
      <protection/>
    </xf>
    <xf numFmtId="0" fontId="4" fillId="0" borderId="20" xfId="55" applyBorder="1" applyAlignment="1" applyProtection="1">
      <alignment/>
      <protection/>
    </xf>
    <xf numFmtId="0" fontId="4" fillId="0" borderId="20" xfId="55" applyBorder="1" applyAlignment="1">
      <alignment/>
      <protection/>
    </xf>
    <xf numFmtId="0" fontId="4" fillId="0" borderId="32" xfId="55" applyBorder="1" applyAlignment="1">
      <alignment/>
      <protection/>
    </xf>
    <xf numFmtId="2" fontId="14" fillId="0" borderId="33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 applyProtection="1">
      <alignment horizontal="left" vertical="center" indent="2"/>
      <protection locked="0"/>
    </xf>
    <xf numFmtId="2" fontId="15" fillId="0" borderId="22" xfId="55" applyNumberFormat="1" applyFont="1" applyFill="1" applyBorder="1" applyAlignment="1">
      <alignment horizontal="center" vertical="center"/>
      <protection/>
    </xf>
    <xf numFmtId="2" fontId="14" fillId="0" borderId="24" xfId="55" applyNumberFormat="1" applyFont="1" applyFill="1" applyBorder="1" applyAlignment="1">
      <alignment horizontal="center"/>
      <protection/>
    </xf>
    <xf numFmtId="0" fontId="2" fillId="0" borderId="28" xfId="55" applyFont="1" applyFill="1" applyBorder="1" applyAlignment="1" applyProtection="1">
      <alignment/>
      <protection locked="0"/>
    </xf>
    <xf numFmtId="0" fontId="14" fillId="0" borderId="0" xfId="55" applyFont="1" applyFill="1" applyBorder="1" applyAlignment="1">
      <alignment horizontal="center"/>
      <protection/>
    </xf>
    <xf numFmtId="2" fontId="14" fillId="0" borderId="34" xfId="55" applyNumberFormat="1" applyFont="1" applyFill="1" applyBorder="1" applyAlignment="1">
      <alignment horizontal="center"/>
      <protection/>
    </xf>
    <xf numFmtId="0" fontId="14" fillId="0" borderId="27" xfId="55" applyFont="1" applyFill="1" applyBorder="1" applyAlignment="1">
      <alignment horizontal="center"/>
      <protection/>
    </xf>
    <xf numFmtId="0" fontId="14" fillId="0" borderId="22" xfId="55" applyFont="1" applyFill="1" applyBorder="1" applyAlignment="1">
      <alignment horizontal="center"/>
      <protection/>
    </xf>
    <xf numFmtId="0" fontId="4" fillId="0" borderId="14" xfId="55" applyBorder="1" applyProtection="1">
      <alignment/>
      <protection/>
    </xf>
    <xf numFmtId="0" fontId="16" fillId="0" borderId="0" xfId="55" applyFont="1" applyBorder="1" applyProtection="1">
      <alignment/>
      <protection/>
    </xf>
    <xf numFmtId="0" fontId="9" fillId="0" borderId="0" xfId="55" applyFont="1" applyBorder="1" applyAlignment="1" applyProtection="1">
      <alignment horizontal="left"/>
      <protection/>
    </xf>
    <xf numFmtId="0" fontId="4" fillId="0" borderId="35" xfId="55" applyBorder="1">
      <alignment/>
      <protection/>
    </xf>
    <xf numFmtId="0" fontId="10" fillId="0" borderId="14" xfId="55" applyFont="1" applyBorder="1" applyProtection="1">
      <alignment/>
      <protection/>
    </xf>
    <xf numFmtId="0" fontId="14" fillId="0" borderId="27" xfId="55" applyFont="1" applyBorder="1" applyAlignment="1" applyProtection="1">
      <alignment horizontal="center"/>
      <protection/>
    </xf>
    <xf numFmtId="0" fontId="14" fillId="0" borderId="36" xfId="55" applyFont="1" applyBorder="1" applyAlignment="1" applyProtection="1">
      <alignment horizontal="center"/>
      <protection/>
    </xf>
    <xf numFmtId="0" fontId="14" fillId="0" borderId="37" xfId="55" applyFont="1" applyBorder="1" applyAlignment="1">
      <alignment horizontal="center"/>
      <protection/>
    </xf>
    <xf numFmtId="0" fontId="2" fillId="0" borderId="22" xfId="55" applyNumberFormat="1" applyFont="1" applyBorder="1" applyProtection="1">
      <alignment/>
      <protection/>
    </xf>
    <xf numFmtId="0" fontId="2" fillId="0" borderId="38" xfId="55" applyNumberFormat="1" applyFont="1" applyBorder="1" applyProtection="1">
      <alignment/>
      <protection/>
    </xf>
    <xf numFmtId="166" fontId="2" fillId="34" borderId="37" xfId="55" applyNumberFormat="1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NumberFormat="1" applyFont="1" applyBorder="1" applyAlignment="1">
      <alignment horizontal="center"/>
    </xf>
    <xf numFmtId="0" fontId="10" fillId="0" borderId="40" xfId="55" applyFont="1" applyFill="1" applyBorder="1" applyAlignment="1" applyProtection="1">
      <alignment horizontal="center"/>
      <protection/>
    </xf>
    <xf numFmtId="0" fontId="14" fillId="0" borderId="22" xfId="55" applyFont="1" applyBorder="1" applyAlignment="1">
      <alignment horizontal="center"/>
      <protection/>
    </xf>
    <xf numFmtId="0" fontId="2" fillId="0" borderId="21" xfId="55" applyNumberFormat="1" applyFont="1" applyBorder="1" applyProtection="1">
      <alignment/>
      <protection/>
    </xf>
    <xf numFmtId="166" fontId="2" fillId="34" borderId="27" xfId="55" applyNumberFormat="1" applyFont="1" applyFill="1" applyBorder="1" applyAlignment="1" applyProtection="1">
      <alignment horizontal="center"/>
      <protection locked="0"/>
    </xf>
    <xf numFmtId="166" fontId="2" fillId="34" borderId="22" xfId="55" applyNumberFormat="1" applyFont="1" applyFill="1" applyBorder="1" applyAlignment="1" applyProtection="1">
      <alignment horizontal="center"/>
      <protection locked="0"/>
    </xf>
    <xf numFmtId="0" fontId="14" fillId="0" borderId="27" xfId="55" applyFont="1" applyBorder="1" applyAlignment="1">
      <alignment horizontal="center"/>
      <protection/>
    </xf>
    <xf numFmtId="0" fontId="2" fillId="0" borderId="23" xfId="55" applyNumberFormat="1" applyFont="1" applyBorder="1" applyProtection="1">
      <alignment/>
      <protection/>
    </xf>
    <xf numFmtId="166" fontId="2" fillId="34" borderId="41" xfId="55" applyNumberFormat="1" applyFont="1" applyFill="1" applyBorder="1" applyAlignment="1" applyProtection="1">
      <alignment horizontal="center"/>
      <protection locked="0"/>
    </xf>
    <xf numFmtId="0" fontId="14" fillId="0" borderId="42" xfId="55" applyFont="1" applyBorder="1" applyAlignment="1">
      <alignment horizontal="center"/>
      <protection/>
    </xf>
    <xf numFmtId="0" fontId="2" fillId="0" borderId="12" xfId="55" applyNumberFormat="1" applyFont="1" applyBorder="1" applyProtection="1">
      <alignment/>
      <protection/>
    </xf>
    <xf numFmtId="166" fontId="2" fillId="34" borderId="42" xfId="55" applyNumberFormat="1" applyFont="1" applyFill="1" applyBorder="1" applyAlignment="1" applyProtection="1">
      <alignment horizontal="center"/>
      <protection locked="0"/>
    </xf>
    <xf numFmtId="166" fontId="2" fillId="34" borderId="43" xfId="55" applyNumberFormat="1" applyFont="1" applyFill="1" applyBorder="1" applyAlignment="1" applyProtection="1">
      <alignment horizontal="center"/>
      <protection locked="0"/>
    </xf>
    <xf numFmtId="166" fontId="2" fillId="34" borderId="44" xfId="55" applyNumberFormat="1" applyFont="1" applyFill="1" applyBorder="1" applyAlignment="1" applyProtection="1">
      <alignment horizontal="center"/>
      <protection locked="0"/>
    </xf>
    <xf numFmtId="0" fontId="2" fillId="0" borderId="26" xfId="55" applyFont="1" applyFill="1" applyBorder="1" applyAlignment="1" applyProtection="1">
      <alignment horizontal="center"/>
      <protection/>
    </xf>
    <xf numFmtId="0" fontId="2" fillId="0" borderId="14" xfId="55" applyFont="1" applyBorder="1" applyProtection="1">
      <alignment/>
      <protection/>
    </xf>
    <xf numFmtId="0" fontId="4" fillId="0" borderId="35" xfId="55" applyBorder="1" applyProtection="1">
      <alignment/>
      <protection/>
    </xf>
    <xf numFmtId="0" fontId="7" fillId="0" borderId="14" xfId="55" applyFont="1" applyBorder="1" applyProtection="1">
      <alignment/>
      <protection/>
    </xf>
    <xf numFmtId="0" fontId="7" fillId="0" borderId="0" xfId="55" applyFont="1" applyBorder="1" applyProtection="1">
      <alignment/>
      <protection/>
    </xf>
    <xf numFmtId="0" fontId="2" fillId="0" borderId="0" xfId="55" applyFont="1" applyBorder="1">
      <alignment/>
      <protection/>
    </xf>
    <xf numFmtId="0" fontId="4" fillId="0" borderId="45" xfId="55" applyFill="1" applyBorder="1" applyProtection="1">
      <alignment/>
      <protection locked="0"/>
    </xf>
    <xf numFmtId="0" fontId="4" fillId="0" borderId="46" xfId="55" applyFill="1" applyBorder="1" applyProtection="1">
      <alignment/>
      <protection locked="0"/>
    </xf>
    <xf numFmtId="0" fontId="17" fillId="0" borderId="47" xfId="55" applyFont="1" applyFill="1" applyBorder="1" applyAlignment="1" applyProtection="1">
      <alignment horizontal="left" vertical="center" indent="2"/>
      <protection locked="0"/>
    </xf>
    <xf numFmtId="0" fontId="17" fillId="0" borderId="48" xfId="55" applyFont="1" applyFill="1" applyBorder="1" applyAlignment="1" applyProtection="1">
      <alignment horizontal="left" vertical="center" indent="2"/>
      <protection locked="0"/>
    </xf>
    <xf numFmtId="0" fontId="17" fillId="35" borderId="49" xfId="0" applyFont="1" applyFill="1" applyBorder="1" applyAlignment="1" applyProtection="1">
      <alignment horizontal="center" vertical="center"/>
      <protection/>
    </xf>
    <xf numFmtId="0" fontId="2" fillId="34" borderId="22" xfId="55" applyFont="1" applyFill="1" applyBorder="1" applyAlignment="1" applyProtection="1">
      <alignment horizontal="left" indent="2"/>
      <protection locked="0"/>
    </xf>
    <xf numFmtId="49" fontId="2" fillId="34" borderId="50" xfId="55" applyNumberFormat="1" applyFont="1" applyFill="1" applyBorder="1" applyAlignment="1" applyProtection="1">
      <alignment horizontal="left" indent="2"/>
      <protection locked="0"/>
    </xf>
    <xf numFmtId="0" fontId="8" fillId="0" borderId="27" xfId="55" applyFont="1" applyBorder="1" applyAlignment="1" applyProtection="1">
      <alignment horizontal="center"/>
      <protection/>
    </xf>
    <xf numFmtId="0" fontId="10" fillId="0" borderId="26" xfId="55" applyFont="1" applyBorder="1" applyAlignment="1" applyProtection="1">
      <alignment horizontal="center"/>
      <protection/>
    </xf>
    <xf numFmtId="0" fontId="7" fillId="0" borderId="51" xfId="55" applyFont="1" applyFill="1" applyBorder="1" applyAlignment="1" applyProtection="1">
      <alignment horizontal="left" indent="1"/>
      <protection/>
    </xf>
    <xf numFmtId="164" fontId="11" fillId="34" borderId="31" xfId="55" applyNumberFormat="1" applyFont="1" applyFill="1" applyBorder="1" applyAlignment="1" applyProtection="1">
      <alignment horizontal="left" indent="2"/>
      <protection locked="0"/>
    </xf>
    <xf numFmtId="165" fontId="10" fillId="34" borderId="52" xfId="55" applyNumberFormat="1" applyFont="1" applyFill="1" applyBorder="1" applyAlignment="1">
      <alignment horizontal="left" indent="2"/>
      <protection/>
    </xf>
    <xf numFmtId="0" fontId="10" fillId="34" borderId="33" xfId="55" applyFont="1" applyFill="1" applyBorder="1" applyAlignment="1" applyProtection="1">
      <alignment horizontal="left" vertical="center" indent="2"/>
      <protection locked="0"/>
    </xf>
    <xf numFmtId="0" fontId="10" fillId="34" borderId="53" xfId="55" applyFont="1" applyFill="1" applyBorder="1" applyAlignment="1" applyProtection="1">
      <alignment horizontal="left" vertical="center" indent="2"/>
      <protection locked="0"/>
    </xf>
    <xf numFmtId="0" fontId="2" fillId="34" borderId="26" xfId="55" applyFont="1" applyFill="1" applyBorder="1" applyAlignment="1" applyProtection="1">
      <alignment horizontal="left" indent="2"/>
      <protection locked="0"/>
    </xf>
    <xf numFmtId="0" fontId="2" fillId="34" borderId="54" xfId="55" applyFont="1" applyFill="1" applyBorder="1" applyAlignment="1" applyProtection="1">
      <alignment horizontal="left" indent="2"/>
      <protection locked="0"/>
    </xf>
    <xf numFmtId="0" fontId="7" fillId="0" borderId="55" xfId="55" applyFont="1" applyFill="1" applyBorder="1" applyAlignment="1" applyProtection="1">
      <alignment horizontal="left" indent="1"/>
      <protection/>
    </xf>
    <xf numFmtId="0" fontId="10" fillId="34" borderId="56" xfId="55" applyFont="1" applyFill="1" applyBorder="1" applyAlignment="1" applyProtection="1">
      <alignment horizontal="left" indent="2"/>
      <protection locked="0"/>
    </xf>
    <xf numFmtId="0" fontId="7" fillId="0" borderId="57" xfId="55" applyFont="1" applyFill="1" applyBorder="1" applyAlignment="1" applyProtection="1">
      <alignment horizontal="left" indent="1"/>
      <protection/>
    </xf>
    <xf numFmtId="164" fontId="11" fillId="34" borderId="50" xfId="55" applyNumberFormat="1" applyFont="1" applyFill="1" applyBorder="1" applyAlignment="1" applyProtection="1">
      <alignment horizontal="left" indent="2"/>
      <protection/>
    </xf>
    <xf numFmtId="0" fontId="7" fillId="0" borderId="57" xfId="55" applyFont="1" applyBorder="1" applyAlignment="1">
      <alignment horizontal="center"/>
      <protection/>
    </xf>
    <xf numFmtId="0" fontId="10" fillId="34" borderId="50" xfId="55" applyFont="1" applyFill="1" applyBorder="1" applyAlignment="1">
      <alignment horizontal="left" indent="2"/>
      <protection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3143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1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10577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8012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05446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88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0031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5"/>
  <sheetViews>
    <sheetView tabSelected="1"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242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28"/>
    </row>
    <row r="7" spans="1:10" ht="14.2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431</v>
      </c>
      <c r="G7" s="15" t="s">
        <v>432</v>
      </c>
      <c r="H7" s="15" t="s">
        <v>8</v>
      </c>
      <c r="I7" s="16"/>
      <c r="J7" s="27"/>
    </row>
    <row r="8" spans="1:10" ht="14.25" customHeight="1">
      <c r="A8" s="15" t="s">
        <v>12</v>
      </c>
      <c r="B8" s="15" t="s">
        <v>13</v>
      </c>
      <c r="C8" s="15" t="s">
        <v>14</v>
      </c>
      <c r="D8" s="15" t="s">
        <v>15</v>
      </c>
      <c r="E8" s="15" t="s">
        <v>411</v>
      </c>
      <c r="F8" s="15" t="s">
        <v>433</v>
      </c>
      <c r="G8" s="15" t="s">
        <v>434</v>
      </c>
      <c r="H8" s="15" t="s">
        <v>16</v>
      </c>
      <c r="I8" s="16"/>
      <c r="J8" s="17"/>
    </row>
    <row r="9" spans="1:10" ht="14.25" customHeight="1">
      <c r="A9" s="15" t="s">
        <v>16</v>
      </c>
      <c r="B9" s="15" t="s">
        <v>17</v>
      </c>
      <c r="C9" s="15" t="s">
        <v>18</v>
      </c>
      <c r="D9" s="15" t="s">
        <v>19</v>
      </c>
      <c r="E9" s="15" t="s">
        <v>8</v>
      </c>
      <c r="F9" s="15" t="s">
        <v>33</v>
      </c>
      <c r="G9" s="15" t="s">
        <v>435</v>
      </c>
      <c r="H9" s="15" t="s">
        <v>12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 t="s">
        <v>436</v>
      </c>
      <c r="E13" s="15" t="s">
        <v>437</v>
      </c>
      <c r="F13" s="15" t="s">
        <v>436</v>
      </c>
      <c r="G13" s="15"/>
      <c r="H13" s="15"/>
      <c r="I13" s="15" t="s">
        <v>410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 t="s">
        <v>438</v>
      </c>
      <c r="E16" s="15" t="s">
        <v>439</v>
      </c>
      <c r="F16" s="15" t="s">
        <v>440</v>
      </c>
      <c r="G16" s="15" t="s">
        <v>441</v>
      </c>
      <c r="H16" s="15"/>
      <c r="I16" s="15" t="s">
        <v>28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 t="s">
        <v>437</v>
      </c>
      <c r="E17" s="15" t="s">
        <v>442</v>
      </c>
      <c r="F17" s="15" t="s">
        <v>436</v>
      </c>
      <c r="G17" s="15"/>
      <c r="H17" s="15"/>
      <c r="I17" s="15" t="s">
        <v>410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28"/>
    </row>
    <row r="21" spans="1:10" ht="14.25" customHeight="1">
      <c r="A21" s="15" t="s">
        <v>8</v>
      </c>
      <c r="B21" s="15" t="s">
        <v>35</v>
      </c>
      <c r="C21" s="15" t="s">
        <v>36</v>
      </c>
      <c r="D21" s="15" t="s">
        <v>37</v>
      </c>
      <c r="E21" s="15" t="s">
        <v>12</v>
      </c>
      <c r="F21" s="15" t="s">
        <v>443</v>
      </c>
      <c r="G21" s="15" t="s">
        <v>444</v>
      </c>
      <c r="H21" s="15" t="s">
        <v>8</v>
      </c>
      <c r="I21" s="16"/>
      <c r="J21" s="27"/>
    </row>
    <row r="22" spans="1:10" ht="14.25" customHeight="1">
      <c r="A22" s="15" t="s">
        <v>12</v>
      </c>
      <c r="B22" s="15" t="s">
        <v>38</v>
      </c>
      <c r="C22" s="15" t="s">
        <v>39</v>
      </c>
      <c r="D22" s="15" t="s">
        <v>40</v>
      </c>
      <c r="E22" s="15" t="s">
        <v>8</v>
      </c>
      <c r="F22" s="15" t="s">
        <v>445</v>
      </c>
      <c r="G22" s="15" t="s">
        <v>446</v>
      </c>
      <c r="H22" s="15" t="s">
        <v>12</v>
      </c>
      <c r="I22" s="16"/>
      <c r="J22" s="17"/>
    </row>
    <row r="23" spans="1:10" ht="14.25" customHeight="1">
      <c r="A23" s="15" t="s">
        <v>16</v>
      </c>
      <c r="B23" s="15" t="s">
        <v>41</v>
      </c>
      <c r="C23" s="15" t="s">
        <v>42</v>
      </c>
      <c r="D23" s="15" t="s">
        <v>15</v>
      </c>
      <c r="E23" s="15" t="s">
        <v>411</v>
      </c>
      <c r="F23" s="15" t="s">
        <v>433</v>
      </c>
      <c r="G23" s="15" t="s">
        <v>447</v>
      </c>
      <c r="H23" s="15" t="s">
        <v>16</v>
      </c>
      <c r="I23" s="16"/>
      <c r="J23" s="17"/>
    </row>
    <row r="24" spans="1:10" ht="14.2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 t="s">
        <v>442</v>
      </c>
      <c r="E27" s="15" t="s">
        <v>448</v>
      </c>
      <c r="F27" s="15" t="s">
        <v>449</v>
      </c>
      <c r="G27" s="15"/>
      <c r="H27" s="15"/>
      <c r="I27" s="15" t="s">
        <v>410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/>
      <c r="E28" s="15"/>
      <c r="F28" s="15"/>
      <c r="G28" s="15"/>
      <c r="H28" s="15"/>
      <c r="I28" s="15"/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/>
      <c r="E29" s="15"/>
      <c r="F29" s="15"/>
      <c r="G29" s="15"/>
      <c r="H29" s="15"/>
      <c r="I29" s="15"/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 t="s">
        <v>438</v>
      </c>
      <c r="E30" s="15" t="s">
        <v>436</v>
      </c>
      <c r="F30" s="15" t="s">
        <v>441</v>
      </c>
      <c r="G30" s="15" t="s">
        <v>450</v>
      </c>
      <c r="H30" s="15"/>
      <c r="I30" s="15" t="s">
        <v>407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 t="s">
        <v>451</v>
      </c>
      <c r="E31" s="15" t="s">
        <v>436</v>
      </c>
      <c r="F31" s="15" t="s">
        <v>449</v>
      </c>
      <c r="G31" s="15" t="s">
        <v>436</v>
      </c>
      <c r="H31" s="15"/>
      <c r="I31" s="15" t="s">
        <v>407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24"/>
    </row>
    <row r="35" spans="1:10" ht="14.25" customHeight="1">
      <c r="A35" s="15" t="s">
        <v>8</v>
      </c>
      <c r="B35" s="15" t="s">
        <v>44</v>
      </c>
      <c r="C35" s="15" t="s">
        <v>45</v>
      </c>
      <c r="D35" s="15" t="s">
        <v>15</v>
      </c>
      <c r="E35" s="15" t="s">
        <v>411</v>
      </c>
      <c r="F35" s="15" t="s">
        <v>452</v>
      </c>
      <c r="G35" s="15" t="s">
        <v>453</v>
      </c>
      <c r="H35" s="15" t="s">
        <v>20</v>
      </c>
      <c r="I35" s="16"/>
      <c r="J35" s="17"/>
    </row>
    <row r="36" spans="1:10" ht="14.25" customHeight="1">
      <c r="A36" s="15" t="s">
        <v>12</v>
      </c>
      <c r="B36" s="15" t="s">
        <v>46</v>
      </c>
      <c r="C36" s="15" t="s">
        <v>47</v>
      </c>
      <c r="D36" s="15" t="s">
        <v>48</v>
      </c>
      <c r="E36" s="15" t="s">
        <v>12</v>
      </c>
      <c r="F36" s="15" t="s">
        <v>454</v>
      </c>
      <c r="G36" s="15" t="s">
        <v>455</v>
      </c>
      <c r="H36" s="15" t="s">
        <v>12</v>
      </c>
      <c r="I36" s="16"/>
      <c r="J36" s="17"/>
    </row>
    <row r="37" spans="1:10" ht="14.25" customHeight="1">
      <c r="A37" s="15" t="s">
        <v>16</v>
      </c>
      <c r="B37" s="15" t="s">
        <v>49</v>
      </c>
      <c r="C37" s="15" t="s">
        <v>50</v>
      </c>
      <c r="D37" s="15" t="s">
        <v>11</v>
      </c>
      <c r="E37" s="15" t="s">
        <v>16</v>
      </c>
      <c r="F37" s="15" t="s">
        <v>456</v>
      </c>
      <c r="G37" s="15" t="s">
        <v>457</v>
      </c>
      <c r="H37" s="15" t="s">
        <v>8</v>
      </c>
      <c r="I37" s="16"/>
      <c r="J37" s="17"/>
    </row>
    <row r="38" spans="1:10" ht="14.25" customHeight="1">
      <c r="A38" s="15" t="s">
        <v>20</v>
      </c>
      <c r="B38" s="15" t="s">
        <v>51</v>
      </c>
      <c r="C38" s="15" t="s">
        <v>52</v>
      </c>
      <c r="D38" s="15" t="s">
        <v>53</v>
      </c>
      <c r="E38" s="15" t="s">
        <v>8</v>
      </c>
      <c r="F38" s="15" t="s">
        <v>458</v>
      </c>
      <c r="G38" s="15" t="s">
        <v>459</v>
      </c>
      <c r="H38" s="15" t="s">
        <v>16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 t="s">
        <v>460</v>
      </c>
      <c r="E41" s="15" t="s">
        <v>437</v>
      </c>
      <c r="F41" s="15" t="s">
        <v>439</v>
      </c>
      <c r="G41" s="15" t="s">
        <v>451</v>
      </c>
      <c r="H41" s="15"/>
      <c r="I41" s="15" t="s">
        <v>28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 t="s">
        <v>449</v>
      </c>
      <c r="E42" s="15" t="s">
        <v>448</v>
      </c>
      <c r="F42" s="15" t="s">
        <v>449</v>
      </c>
      <c r="G42" s="15"/>
      <c r="H42" s="15"/>
      <c r="I42" s="15" t="s">
        <v>410</v>
      </c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 t="s">
        <v>441</v>
      </c>
      <c r="E43" s="15" t="s">
        <v>441</v>
      </c>
      <c r="F43" s="15" t="s">
        <v>436</v>
      </c>
      <c r="G43" s="15" t="s">
        <v>441</v>
      </c>
      <c r="H43" s="15"/>
      <c r="I43" s="15" t="s">
        <v>28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 t="s">
        <v>437</v>
      </c>
      <c r="E44" s="15" t="s">
        <v>451</v>
      </c>
      <c r="F44" s="15" t="s">
        <v>461</v>
      </c>
      <c r="G44" s="15" t="s">
        <v>460</v>
      </c>
      <c r="H44" s="15"/>
      <c r="I44" s="15" t="s">
        <v>28</v>
      </c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 t="s">
        <v>448</v>
      </c>
      <c r="E45" s="15" t="s">
        <v>462</v>
      </c>
      <c r="F45" s="15" t="s">
        <v>439</v>
      </c>
      <c r="G45" s="15" t="s">
        <v>460</v>
      </c>
      <c r="H45" s="15"/>
      <c r="I45" s="15" t="s">
        <v>28</v>
      </c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 t="s">
        <v>442</v>
      </c>
      <c r="E46" s="15" t="s">
        <v>450</v>
      </c>
      <c r="F46" s="15" t="s">
        <v>450</v>
      </c>
      <c r="G46" s="15"/>
      <c r="H46" s="15"/>
      <c r="I46" s="15" t="s">
        <v>410</v>
      </c>
      <c r="J46" s="15" t="s">
        <v>8</v>
      </c>
    </row>
    <row r="47" spans="1:10" ht="90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24"/>
    </row>
    <row r="49" spans="1:10" ht="14.25" customHeight="1">
      <c r="A49" s="15" t="s">
        <v>8</v>
      </c>
      <c r="B49" s="15" t="s">
        <v>55</v>
      </c>
      <c r="C49" s="15" t="s">
        <v>56</v>
      </c>
      <c r="D49" s="15" t="s">
        <v>48</v>
      </c>
      <c r="E49" s="15" t="s">
        <v>12</v>
      </c>
      <c r="F49" s="15" t="s">
        <v>463</v>
      </c>
      <c r="G49" s="15" t="s">
        <v>464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57</v>
      </c>
      <c r="C50" s="15" t="s">
        <v>58</v>
      </c>
      <c r="D50" s="15" t="s">
        <v>59</v>
      </c>
      <c r="E50" s="15" t="s">
        <v>8</v>
      </c>
      <c r="F50" s="15" t="s">
        <v>465</v>
      </c>
      <c r="G50" s="15" t="s">
        <v>466</v>
      </c>
      <c r="H50" s="15" t="s">
        <v>16</v>
      </c>
      <c r="I50" s="16"/>
      <c r="J50" s="17"/>
    </row>
    <row r="51" spans="1:10" ht="14.25" customHeight="1">
      <c r="A51" s="15" t="s">
        <v>16</v>
      </c>
      <c r="B51" s="15" t="s">
        <v>60</v>
      </c>
      <c r="C51" s="15" t="s">
        <v>61</v>
      </c>
      <c r="D51" s="15" t="s">
        <v>37</v>
      </c>
      <c r="E51" s="15" t="s">
        <v>16</v>
      </c>
      <c r="F51" s="15" t="s">
        <v>456</v>
      </c>
      <c r="G51" s="15" t="s">
        <v>467</v>
      </c>
      <c r="H51" s="15" t="s">
        <v>8</v>
      </c>
      <c r="I51" s="16"/>
      <c r="J51" s="17"/>
    </row>
    <row r="52" spans="1:10" ht="14.25" customHeight="1">
      <c r="A52" s="15" t="s">
        <v>20</v>
      </c>
      <c r="B52" s="15" t="s">
        <v>62</v>
      </c>
      <c r="C52" s="15" t="s">
        <v>63</v>
      </c>
      <c r="D52" s="15" t="s">
        <v>64</v>
      </c>
      <c r="E52" s="15" t="s">
        <v>411</v>
      </c>
      <c r="F52" s="15" t="s">
        <v>452</v>
      </c>
      <c r="G52" s="15" t="s">
        <v>468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 t="s">
        <v>460</v>
      </c>
      <c r="E55" s="15" t="s">
        <v>441</v>
      </c>
      <c r="F55" s="15" t="s">
        <v>460</v>
      </c>
      <c r="G55" s="15"/>
      <c r="H55" s="15"/>
      <c r="I55" s="15" t="s">
        <v>469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 t="s">
        <v>470</v>
      </c>
      <c r="E56" s="15" t="s">
        <v>448</v>
      </c>
      <c r="F56" s="15" t="s">
        <v>441</v>
      </c>
      <c r="G56" s="15" t="s">
        <v>437</v>
      </c>
      <c r="H56" s="15"/>
      <c r="I56" s="15" t="s">
        <v>407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 t="s">
        <v>471</v>
      </c>
      <c r="E57" s="15" t="s">
        <v>439</v>
      </c>
      <c r="F57" s="15" t="s">
        <v>438</v>
      </c>
      <c r="G57" s="15" t="s">
        <v>450</v>
      </c>
      <c r="H57" s="15"/>
      <c r="I57" s="15" t="s">
        <v>407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 t="s">
        <v>437</v>
      </c>
      <c r="E58" s="15" t="s">
        <v>460</v>
      </c>
      <c r="F58" s="15" t="s">
        <v>460</v>
      </c>
      <c r="G58" s="15" t="s">
        <v>472</v>
      </c>
      <c r="H58" s="15"/>
      <c r="I58" s="15" t="s">
        <v>28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 t="s">
        <v>438</v>
      </c>
      <c r="E59" s="15" t="s">
        <v>448</v>
      </c>
      <c r="F59" s="15" t="s">
        <v>437</v>
      </c>
      <c r="G59" s="15"/>
      <c r="H59" s="15"/>
      <c r="I59" s="15" t="s">
        <v>410</v>
      </c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 t="s">
        <v>451</v>
      </c>
      <c r="E60" s="15" t="s">
        <v>473</v>
      </c>
      <c r="F60" s="15" t="s">
        <v>437</v>
      </c>
      <c r="G60" s="15" t="s">
        <v>450</v>
      </c>
      <c r="H60" s="15"/>
      <c r="I60" s="15" t="s">
        <v>407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1</v>
      </c>
      <c r="C62" s="15" t="s">
        <v>65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24"/>
    </row>
    <row r="63" spans="1:10" ht="14.25" customHeight="1">
      <c r="A63" s="15" t="s">
        <v>8</v>
      </c>
      <c r="B63" s="15" t="s">
        <v>66</v>
      </c>
      <c r="C63" s="15" t="s">
        <v>67</v>
      </c>
      <c r="D63" s="15" t="s">
        <v>15</v>
      </c>
      <c r="E63" s="15" t="s">
        <v>12</v>
      </c>
      <c r="F63" s="15" t="s">
        <v>474</v>
      </c>
      <c r="G63" s="15" t="s">
        <v>475</v>
      </c>
      <c r="H63" s="15" t="s">
        <v>12</v>
      </c>
      <c r="I63" s="16"/>
      <c r="J63" s="17"/>
    </row>
    <row r="64" spans="1:10" ht="14.25" customHeight="1">
      <c r="A64" s="15" t="s">
        <v>12</v>
      </c>
      <c r="B64" s="15" t="s">
        <v>68</v>
      </c>
      <c r="C64" s="15" t="s">
        <v>69</v>
      </c>
      <c r="D64" s="15" t="s">
        <v>59</v>
      </c>
      <c r="E64" s="15" t="s">
        <v>12</v>
      </c>
      <c r="F64" s="15" t="s">
        <v>476</v>
      </c>
      <c r="G64" s="15" t="s">
        <v>477</v>
      </c>
      <c r="H64" s="15" t="s">
        <v>16</v>
      </c>
      <c r="I64" s="16"/>
      <c r="J64" s="17"/>
    </row>
    <row r="65" spans="1:10" ht="14.25" customHeight="1">
      <c r="A65" s="15" t="s">
        <v>16</v>
      </c>
      <c r="B65" s="15" t="s">
        <v>70</v>
      </c>
      <c r="C65" s="15" t="s">
        <v>71</v>
      </c>
      <c r="D65" s="15" t="s">
        <v>72</v>
      </c>
      <c r="E65" s="15" t="s">
        <v>12</v>
      </c>
      <c r="F65" s="15" t="s">
        <v>478</v>
      </c>
      <c r="G65" s="15" t="s">
        <v>479</v>
      </c>
      <c r="H65" s="15" t="s">
        <v>8</v>
      </c>
      <c r="I65" s="16"/>
      <c r="J65" s="17"/>
    </row>
    <row r="66" spans="1:10" ht="14.25" customHeight="1">
      <c r="A66" s="15" t="s">
        <v>20</v>
      </c>
      <c r="B66" s="15" t="s">
        <v>73</v>
      </c>
      <c r="C66" s="15" t="s">
        <v>74</v>
      </c>
      <c r="D66" s="15" t="s">
        <v>48</v>
      </c>
      <c r="E66" s="15" t="s">
        <v>411</v>
      </c>
      <c r="F66" s="15" t="s">
        <v>480</v>
      </c>
      <c r="G66" s="15" t="s">
        <v>481</v>
      </c>
      <c r="H66" s="15" t="s">
        <v>20</v>
      </c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 customHeight="1" outlineLevel="1">
      <c r="A69" s="17"/>
      <c r="B69" s="21"/>
      <c r="C69" s="15" t="s">
        <v>28</v>
      </c>
      <c r="D69" s="15" t="s">
        <v>450</v>
      </c>
      <c r="E69" s="15" t="s">
        <v>441</v>
      </c>
      <c r="F69" s="15" t="s">
        <v>449</v>
      </c>
      <c r="G69" s="15" t="s">
        <v>436</v>
      </c>
      <c r="H69" s="15"/>
      <c r="I69" s="15" t="s">
        <v>407</v>
      </c>
      <c r="J69" s="15" t="s">
        <v>20</v>
      </c>
    </row>
    <row r="70" spans="1:10" ht="14.25" customHeight="1" outlineLevel="1">
      <c r="A70" s="17"/>
      <c r="B70" s="21"/>
      <c r="C70" s="15" t="s">
        <v>29</v>
      </c>
      <c r="D70" s="15" t="s">
        <v>437</v>
      </c>
      <c r="E70" s="15" t="s">
        <v>436</v>
      </c>
      <c r="F70" s="15" t="s">
        <v>482</v>
      </c>
      <c r="G70" s="15" t="s">
        <v>483</v>
      </c>
      <c r="H70" s="15"/>
      <c r="I70" s="15" t="s">
        <v>407</v>
      </c>
      <c r="J70" s="15" t="s">
        <v>16</v>
      </c>
    </row>
    <row r="71" spans="1:10" ht="14.25" customHeight="1" outlineLevel="1">
      <c r="A71" s="17"/>
      <c r="B71" s="21"/>
      <c r="C71" s="15" t="s">
        <v>30</v>
      </c>
      <c r="D71" s="15" t="s">
        <v>442</v>
      </c>
      <c r="E71" s="15" t="s">
        <v>442</v>
      </c>
      <c r="F71" s="15" t="s">
        <v>448</v>
      </c>
      <c r="G71" s="15"/>
      <c r="H71" s="15"/>
      <c r="I71" s="15" t="s">
        <v>410</v>
      </c>
      <c r="J71" s="15" t="s">
        <v>12</v>
      </c>
    </row>
    <row r="72" spans="1:10" ht="14.25" customHeight="1" outlineLevel="1">
      <c r="A72" s="17"/>
      <c r="B72" s="21"/>
      <c r="C72" s="15" t="s">
        <v>31</v>
      </c>
      <c r="D72" s="15" t="s">
        <v>439</v>
      </c>
      <c r="E72" s="15" t="s">
        <v>461</v>
      </c>
      <c r="F72" s="15" t="s">
        <v>451</v>
      </c>
      <c r="G72" s="15"/>
      <c r="H72" s="15"/>
      <c r="I72" s="15" t="s">
        <v>469</v>
      </c>
      <c r="J72" s="15" t="s">
        <v>20</v>
      </c>
    </row>
    <row r="73" spans="1:10" ht="14.25" customHeight="1" outlineLevel="1">
      <c r="A73" s="17"/>
      <c r="B73" s="21"/>
      <c r="C73" s="15" t="s">
        <v>32</v>
      </c>
      <c r="D73" s="15" t="s">
        <v>451</v>
      </c>
      <c r="E73" s="15" t="s">
        <v>436</v>
      </c>
      <c r="F73" s="15" t="s">
        <v>460</v>
      </c>
      <c r="G73" s="15" t="s">
        <v>449</v>
      </c>
      <c r="H73" s="15" t="s">
        <v>482</v>
      </c>
      <c r="I73" s="15" t="s">
        <v>31</v>
      </c>
      <c r="J73" s="15" t="s">
        <v>16</v>
      </c>
    </row>
    <row r="74" spans="1:10" ht="14.25" customHeight="1" outlineLevel="1">
      <c r="A74" s="17"/>
      <c r="B74" s="21"/>
      <c r="C74" s="15" t="s">
        <v>33</v>
      </c>
      <c r="D74" s="15" t="s">
        <v>448</v>
      </c>
      <c r="E74" s="15" t="s">
        <v>442</v>
      </c>
      <c r="F74" s="15" t="s">
        <v>450</v>
      </c>
      <c r="G74" s="15"/>
      <c r="H74" s="15"/>
      <c r="I74" s="15" t="s">
        <v>410</v>
      </c>
      <c r="J74" s="15" t="s">
        <v>8</v>
      </c>
    </row>
    <row r="75" spans="1:10" ht="15">
      <c r="A75" s="23"/>
      <c r="B75" s="23"/>
      <c r="C75" s="23"/>
      <c r="D75" s="23"/>
      <c r="E75" s="23"/>
      <c r="F75" s="23"/>
      <c r="G75" s="23"/>
      <c r="H75" s="23"/>
      <c r="J75" s="18"/>
    </row>
    <row r="76" spans="1:10" ht="14.25" customHeight="1">
      <c r="A76" s="15"/>
      <c r="B76" s="15" t="s">
        <v>1</v>
      </c>
      <c r="C76" s="15" t="s">
        <v>75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24"/>
    </row>
    <row r="77" spans="1:10" ht="14.25" customHeight="1">
      <c r="A77" s="15" t="s">
        <v>8</v>
      </c>
      <c r="B77" s="15" t="s">
        <v>76</v>
      </c>
      <c r="C77" s="15" t="s">
        <v>77</v>
      </c>
      <c r="D77" s="15" t="s">
        <v>59</v>
      </c>
      <c r="E77" s="15" t="s">
        <v>16</v>
      </c>
      <c r="F77" s="15" t="s">
        <v>484</v>
      </c>
      <c r="G77" s="15" t="s">
        <v>485</v>
      </c>
      <c r="H77" s="15" t="s">
        <v>8</v>
      </c>
      <c r="I77" s="16"/>
      <c r="J77" s="17"/>
    </row>
    <row r="78" spans="1:10" ht="14.25" customHeight="1">
      <c r="A78" s="15" t="s">
        <v>12</v>
      </c>
      <c r="B78" s="15" t="s">
        <v>78</v>
      </c>
      <c r="C78" s="15" t="s">
        <v>79</v>
      </c>
      <c r="D78" s="15" t="s">
        <v>40</v>
      </c>
      <c r="E78" s="15" t="s">
        <v>12</v>
      </c>
      <c r="F78" s="15" t="s">
        <v>486</v>
      </c>
      <c r="G78" s="15" t="s">
        <v>487</v>
      </c>
      <c r="H78" s="15" t="s">
        <v>12</v>
      </c>
      <c r="I78" s="16"/>
      <c r="J78" s="17"/>
    </row>
    <row r="79" spans="1:10" ht="14.25" customHeight="1">
      <c r="A79" s="15" t="s">
        <v>16</v>
      </c>
      <c r="B79" s="15" t="s">
        <v>41</v>
      </c>
      <c r="C79" s="15" t="s">
        <v>80</v>
      </c>
      <c r="D79" s="15" t="s">
        <v>15</v>
      </c>
      <c r="E79" s="15" t="s">
        <v>411</v>
      </c>
      <c r="F79" s="15" t="s">
        <v>452</v>
      </c>
      <c r="G79" s="15" t="s">
        <v>488</v>
      </c>
      <c r="H79" s="15" t="s">
        <v>20</v>
      </c>
      <c r="I79" s="16"/>
      <c r="J79" s="17"/>
    </row>
    <row r="80" spans="1:10" ht="14.25" customHeight="1">
      <c r="A80" s="15" t="s">
        <v>20</v>
      </c>
      <c r="B80" s="15" t="s">
        <v>81</v>
      </c>
      <c r="C80" s="15" t="s">
        <v>82</v>
      </c>
      <c r="D80" s="15" t="s">
        <v>53</v>
      </c>
      <c r="E80" s="15" t="s">
        <v>8</v>
      </c>
      <c r="F80" s="15" t="s">
        <v>489</v>
      </c>
      <c r="G80" s="15" t="s">
        <v>490</v>
      </c>
      <c r="H80" s="15" t="s">
        <v>16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25</v>
      </c>
      <c r="I82" s="15" t="s">
        <v>26</v>
      </c>
      <c r="J82" s="15" t="s">
        <v>27</v>
      </c>
    </row>
    <row r="83" spans="1:10" ht="14.25" customHeight="1" outlineLevel="1">
      <c r="A83" s="17"/>
      <c r="B83" s="21"/>
      <c r="C83" s="15" t="s">
        <v>28</v>
      </c>
      <c r="D83" s="15" t="s">
        <v>438</v>
      </c>
      <c r="E83" s="15" t="s">
        <v>438</v>
      </c>
      <c r="F83" s="15" t="s">
        <v>436</v>
      </c>
      <c r="G83" s="15"/>
      <c r="H83" s="15"/>
      <c r="I83" s="15" t="s">
        <v>410</v>
      </c>
      <c r="J83" s="15" t="s">
        <v>20</v>
      </c>
    </row>
    <row r="84" spans="1:10" ht="14.25" customHeight="1" outlineLevel="1">
      <c r="A84" s="17"/>
      <c r="B84" s="21"/>
      <c r="C84" s="15" t="s">
        <v>29</v>
      </c>
      <c r="D84" s="15" t="s">
        <v>437</v>
      </c>
      <c r="E84" s="15" t="s">
        <v>482</v>
      </c>
      <c r="F84" s="15" t="s">
        <v>438</v>
      </c>
      <c r="G84" s="15" t="s">
        <v>461</v>
      </c>
      <c r="H84" s="15" t="s">
        <v>438</v>
      </c>
      <c r="I84" s="15" t="s">
        <v>408</v>
      </c>
      <c r="J84" s="15" t="s">
        <v>16</v>
      </c>
    </row>
    <row r="85" spans="1:10" ht="14.25" customHeight="1" outlineLevel="1">
      <c r="A85" s="17"/>
      <c r="B85" s="21"/>
      <c r="C85" s="15" t="s">
        <v>30</v>
      </c>
      <c r="D85" s="15" t="s">
        <v>448</v>
      </c>
      <c r="E85" s="15" t="s">
        <v>436</v>
      </c>
      <c r="F85" s="15" t="s">
        <v>437</v>
      </c>
      <c r="G85" s="15"/>
      <c r="H85" s="15"/>
      <c r="I85" s="15" t="s">
        <v>410</v>
      </c>
      <c r="J85" s="15" t="s">
        <v>12</v>
      </c>
    </row>
    <row r="86" spans="1:10" ht="14.25" customHeight="1" outlineLevel="1">
      <c r="A86" s="17"/>
      <c r="B86" s="21"/>
      <c r="C86" s="15" t="s">
        <v>31</v>
      </c>
      <c r="D86" s="15" t="s">
        <v>448</v>
      </c>
      <c r="E86" s="15" t="s">
        <v>461</v>
      </c>
      <c r="F86" s="15" t="s">
        <v>448</v>
      </c>
      <c r="G86" s="15" t="s">
        <v>451</v>
      </c>
      <c r="H86" s="15" t="s">
        <v>450</v>
      </c>
      <c r="I86" s="15" t="s">
        <v>408</v>
      </c>
      <c r="J86" s="15" t="s">
        <v>20</v>
      </c>
    </row>
    <row r="87" spans="1:10" ht="14.25" customHeight="1" outlineLevel="1">
      <c r="A87" s="17"/>
      <c r="B87" s="21"/>
      <c r="C87" s="15" t="s">
        <v>32</v>
      </c>
      <c r="D87" s="15" t="s">
        <v>483</v>
      </c>
      <c r="E87" s="15" t="s">
        <v>449</v>
      </c>
      <c r="F87" s="15" t="s">
        <v>450</v>
      </c>
      <c r="G87" s="15"/>
      <c r="H87" s="15"/>
      <c r="I87" s="15" t="s">
        <v>410</v>
      </c>
      <c r="J87" s="15" t="s">
        <v>16</v>
      </c>
    </row>
    <row r="88" spans="1:10" ht="14.25" customHeight="1" outlineLevel="1">
      <c r="A88" s="17"/>
      <c r="B88" s="21"/>
      <c r="C88" s="15" t="s">
        <v>33</v>
      </c>
      <c r="D88" s="15" t="s">
        <v>461</v>
      </c>
      <c r="E88" s="15" t="s">
        <v>451</v>
      </c>
      <c r="F88" s="15" t="s">
        <v>436</v>
      </c>
      <c r="G88" s="15" t="s">
        <v>491</v>
      </c>
      <c r="H88" s="15"/>
      <c r="I88" s="15" t="s">
        <v>28</v>
      </c>
      <c r="J88" s="15" t="s">
        <v>8</v>
      </c>
    </row>
    <row r="89" spans="1:10" ht="90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  <row r="90" spans="1:10" ht="14.25" customHeight="1">
      <c r="A90" s="15"/>
      <c r="B90" s="15" t="s">
        <v>1</v>
      </c>
      <c r="C90" s="15" t="s">
        <v>83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/>
      <c r="J90" s="24"/>
    </row>
    <row r="91" spans="1:10" ht="14.25" customHeight="1">
      <c r="A91" s="15" t="s">
        <v>8</v>
      </c>
      <c r="B91" s="15" t="s">
        <v>84</v>
      </c>
      <c r="C91" s="15" t="s">
        <v>85</v>
      </c>
      <c r="D91" s="15" t="s">
        <v>11</v>
      </c>
      <c r="E91" s="15" t="s">
        <v>411</v>
      </c>
      <c r="F91" s="15" t="s">
        <v>433</v>
      </c>
      <c r="G91" s="15" t="s">
        <v>492</v>
      </c>
      <c r="H91" s="15" t="s">
        <v>16</v>
      </c>
      <c r="I91" s="16"/>
      <c r="J91" s="17"/>
    </row>
    <row r="92" spans="1:10" ht="14.25" customHeight="1">
      <c r="A92" s="15" t="s">
        <v>12</v>
      </c>
      <c r="B92" s="15" t="s">
        <v>86</v>
      </c>
      <c r="C92" s="15" t="s">
        <v>87</v>
      </c>
      <c r="D92" s="15" t="s">
        <v>59</v>
      </c>
      <c r="E92" s="15" t="s">
        <v>12</v>
      </c>
      <c r="F92" s="15" t="s">
        <v>493</v>
      </c>
      <c r="G92" s="15" t="s">
        <v>494</v>
      </c>
      <c r="H92" s="15" t="s">
        <v>8</v>
      </c>
      <c r="I92" s="16"/>
      <c r="J92" s="17"/>
    </row>
    <row r="93" spans="1:10" ht="14.25" customHeight="1">
      <c r="A93" s="15" t="s">
        <v>16</v>
      </c>
      <c r="B93" s="15" t="s">
        <v>88</v>
      </c>
      <c r="C93" s="15" t="s">
        <v>89</v>
      </c>
      <c r="D93" s="15" t="s">
        <v>53</v>
      </c>
      <c r="E93" s="15"/>
      <c r="F93" s="15"/>
      <c r="G93" s="15"/>
      <c r="H93" s="15"/>
      <c r="I93" s="16"/>
      <c r="J93" s="17"/>
    </row>
    <row r="94" spans="1:10" ht="14.25" customHeight="1">
      <c r="A94" s="15" t="s">
        <v>20</v>
      </c>
      <c r="B94" s="15" t="s">
        <v>90</v>
      </c>
      <c r="C94" s="15" t="s">
        <v>91</v>
      </c>
      <c r="D94" s="15" t="s">
        <v>15</v>
      </c>
      <c r="E94" s="15" t="s">
        <v>8</v>
      </c>
      <c r="F94" s="15" t="s">
        <v>409</v>
      </c>
      <c r="G94" s="15" t="s">
        <v>495</v>
      </c>
      <c r="H94" s="15" t="s">
        <v>12</v>
      </c>
      <c r="I94" s="16"/>
      <c r="J94" s="17"/>
    </row>
    <row r="95" spans="1:10" ht="15" customHeight="1" outlineLevel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 outlineLevel="1">
      <c r="A96" s="17"/>
      <c r="B96" s="21"/>
      <c r="C96" s="15"/>
      <c r="D96" s="15" t="s">
        <v>21</v>
      </c>
      <c r="E96" s="15" t="s">
        <v>22</v>
      </c>
      <c r="F96" s="15" t="s">
        <v>23</v>
      </c>
      <c r="G96" s="15" t="s">
        <v>24</v>
      </c>
      <c r="H96" s="15" t="s">
        <v>25</v>
      </c>
      <c r="I96" s="15" t="s">
        <v>26</v>
      </c>
      <c r="J96" s="15" t="s">
        <v>27</v>
      </c>
    </row>
    <row r="97" spans="1:10" ht="14.25" customHeight="1" outlineLevel="1">
      <c r="A97" s="17"/>
      <c r="B97" s="21"/>
      <c r="C97" s="15" t="s">
        <v>28</v>
      </c>
      <c r="D97" s="15"/>
      <c r="E97" s="15"/>
      <c r="F97" s="15"/>
      <c r="G97" s="15"/>
      <c r="H97" s="15"/>
      <c r="I97" s="15"/>
      <c r="J97" s="15" t="s">
        <v>20</v>
      </c>
    </row>
    <row r="98" spans="1:10" ht="14.25" customHeight="1" outlineLevel="1">
      <c r="A98" s="17"/>
      <c r="B98" s="21"/>
      <c r="C98" s="15" t="s">
        <v>29</v>
      </c>
      <c r="D98" s="15" t="s">
        <v>496</v>
      </c>
      <c r="E98" s="15" t="s">
        <v>451</v>
      </c>
      <c r="F98" s="15" t="s">
        <v>450</v>
      </c>
      <c r="G98" s="15" t="s">
        <v>497</v>
      </c>
      <c r="H98" s="15"/>
      <c r="I98" s="15" t="s">
        <v>407</v>
      </c>
      <c r="J98" s="15" t="s">
        <v>16</v>
      </c>
    </row>
    <row r="99" spans="1:10" ht="14.25" customHeight="1" outlineLevel="1">
      <c r="A99" s="17"/>
      <c r="B99" s="21"/>
      <c r="C99" s="15" t="s">
        <v>30</v>
      </c>
      <c r="D99" s="15" t="s">
        <v>460</v>
      </c>
      <c r="E99" s="15" t="s">
        <v>461</v>
      </c>
      <c r="F99" s="15" t="s">
        <v>441</v>
      </c>
      <c r="G99" s="15"/>
      <c r="H99" s="15"/>
      <c r="I99" s="15" t="s">
        <v>469</v>
      </c>
      <c r="J99" s="15" t="s">
        <v>12</v>
      </c>
    </row>
    <row r="100" spans="1:10" ht="14.25" customHeight="1" outlineLevel="1">
      <c r="A100" s="17"/>
      <c r="B100" s="21"/>
      <c r="C100" s="15" t="s">
        <v>31</v>
      </c>
      <c r="D100" s="15"/>
      <c r="E100" s="15"/>
      <c r="F100" s="15"/>
      <c r="G100" s="15"/>
      <c r="H100" s="15"/>
      <c r="I100" s="15"/>
      <c r="J100" s="15" t="s">
        <v>20</v>
      </c>
    </row>
    <row r="101" spans="1:10" ht="14.25" customHeight="1" outlineLevel="1">
      <c r="A101" s="17"/>
      <c r="B101" s="21"/>
      <c r="C101" s="15" t="s">
        <v>32</v>
      </c>
      <c r="D101" s="15" t="s">
        <v>449</v>
      </c>
      <c r="E101" s="15" t="s">
        <v>498</v>
      </c>
      <c r="F101" s="15" t="s">
        <v>482</v>
      </c>
      <c r="G101" s="15" t="s">
        <v>460</v>
      </c>
      <c r="H101" s="15"/>
      <c r="I101" s="15" t="s">
        <v>28</v>
      </c>
      <c r="J101" s="15" t="s">
        <v>16</v>
      </c>
    </row>
    <row r="102" spans="1:10" ht="14.25" customHeight="1" outlineLevel="1">
      <c r="A102" s="17"/>
      <c r="B102" s="21"/>
      <c r="C102" s="15" t="s">
        <v>33</v>
      </c>
      <c r="D102" s="15"/>
      <c r="E102" s="15"/>
      <c r="F102" s="15"/>
      <c r="G102" s="15"/>
      <c r="H102" s="15"/>
      <c r="I102" s="15"/>
      <c r="J102" s="15" t="s">
        <v>8</v>
      </c>
    </row>
    <row r="103" spans="1:10" ht="15" customHeight="1">
      <c r="A103" s="17"/>
      <c r="B103" s="17"/>
      <c r="C103" s="18"/>
      <c r="D103" s="18"/>
      <c r="E103" s="22"/>
      <c r="F103" s="18"/>
      <c r="G103" s="18"/>
      <c r="H103" s="18"/>
      <c r="I103" s="18"/>
      <c r="J103" s="18"/>
    </row>
    <row r="104" spans="1:10" ht="14.25" customHeight="1">
      <c r="A104" s="15"/>
      <c r="B104" s="15" t="s">
        <v>1</v>
      </c>
      <c r="C104" s="15" t="s">
        <v>92</v>
      </c>
      <c r="D104" s="15" t="s">
        <v>3</v>
      </c>
      <c r="E104" s="15" t="s">
        <v>4</v>
      </c>
      <c r="F104" s="15" t="s">
        <v>5</v>
      </c>
      <c r="G104" s="15" t="s">
        <v>6</v>
      </c>
      <c r="H104" s="15" t="s">
        <v>7</v>
      </c>
      <c r="I104" s="16"/>
      <c r="J104" s="24"/>
    </row>
    <row r="105" spans="1:10" ht="14.25" customHeight="1">
      <c r="A105" s="15" t="s">
        <v>8</v>
      </c>
      <c r="B105" s="15" t="s">
        <v>84</v>
      </c>
      <c r="C105" s="15" t="s">
        <v>93</v>
      </c>
      <c r="D105" s="15" t="s">
        <v>53</v>
      </c>
      <c r="E105" s="15"/>
      <c r="F105" s="15"/>
      <c r="G105" s="15"/>
      <c r="H105" s="15"/>
      <c r="I105" s="16"/>
      <c r="J105" s="17"/>
    </row>
    <row r="106" spans="1:10" ht="14.25" customHeight="1">
      <c r="A106" s="15" t="s">
        <v>12</v>
      </c>
      <c r="B106" s="15" t="s">
        <v>94</v>
      </c>
      <c r="C106" s="15" t="s">
        <v>95</v>
      </c>
      <c r="D106" s="15" t="s">
        <v>59</v>
      </c>
      <c r="E106" s="15" t="s">
        <v>12</v>
      </c>
      <c r="F106" s="15" t="s">
        <v>493</v>
      </c>
      <c r="G106" s="15" t="s">
        <v>499</v>
      </c>
      <c r="H106" s="15" t="s">
        <v>8</v>
      </c>
      <c r="I106" s="16"/>
      <c r="J106" s="17"/>
    </row>
    <row r="107" spans="1:10" ht="14.25" customHeight="1">
      <c r="A107" s="15" t="s">
        <v>16</v>
      </c>
      <c r="B107" s="15" t="s">
        <v>96</v>
      </c>
      <c r="C107" s="15" t="s">
        <v>97</v>
      </c>
      <c r="D107" s="15" t="s">
        <v>40</v>
      </c>
      <c r="E107" s="15" t="s">
        <v>8</v>
      </c>
      <c r="F107" s="15" t="s">
        <v>413</v>
      </c>
      <c r="G107" s="15" t="s">
        <v>500</v>
      </c>
      <c r="H107" s="15" t="s">
        <v>12</v>
      </c>
      <c r="I107" s="16"/>
      <c r="J107" s="17"/>
    </row>
    <row r="108" spans="1:10" ht="14.25" customHeight="1">
      <c r="A108" s="15" t="s">
        <v>20</v>
      </c>
      <c r="B108" s="15" t="s">
        <v>98</v>
      </c>
      <c r="C108" s="15" t="s">
        <v>99</v>
      </c>
      <c r="D108" s="15" t="s">
        <v>19</v>
      </c>
      <c r="E108" s="15" t="s">
        <v>411</v>
      </c>
      <c r="F108" s="15" t="s">
        <v>501</v>
      </c>
      <c r="G108" s="15" t="s">
        <v>502</v>
      </c>
      <c r="H108" s="15" t="s">
        <v>16</v>
      </c>
      <c r="I108" s="16"/>
      <c r="J108" s="17"/>
    </row>
    <row r="109" spans="1:10" ht="15" customHeight="1" outlineLevel="1">
      <c r="A109" s="18"/>
      <c r="B109" s="18"/>
      <c r="C109" s="19"/>
      <c r="D109" s="19"/>
      <c r="E109" s="19"/>
      <c r="F109" s="19"/>
      <c r="G109" s="19"/>
      <c r="H109" s="19"/>
      <c r="I109" s="20"/>
      <c r="J109" s="20"/>
    </row>
    <row r="110" spans="1:10" ht="14.25" customHeight="1" outlineLevel="1">
      <c r="A110" s="17"/>
      <c r="B110" s="21"/>
      <c r="C110" s="15"/>
      <c r="D110" s="15" t="s">
        <v>21</v>
      </c>
      <c r="E110" s="15" t="s">
        <v>22</v>
      </c>
      <c r="F110" s="15" t="s">
        <v>23</v>
      </c>
      <c r="G110" s="15" t="s">
        <v>24</v>
      </c>
      <c r="H110" s="15" t="s">
        <v>25</v>
      </c>
      <c r="I110" s="15" t="s">
        <v>26</v>
      </c>
      <c r="J110" s="15" t="s">
        <v>27</v>
      </c>
    </row>
    <row r="111" spans="1:10" ht="14.25" customHeight="1" outlineLevel="1">
      <c r="A111" s="17"/>
      <c r="B111" s="21"/>
      <c r="C111" s="15" t="s">
        <v>28</v>
      </c>
      <c r="D111" s="15"/>
      <c r="E111" s="15"/>
      <c r="F111" s="15"/>
      <c r="G111" s="15"/>
      <c r="H111" s="15"/>
      <c r="I111" s="15"/>
      <c r="J111" s="15" t="s">
        <v>20</v>
      </c>
    </row>
    <row r="112" spans="1:10" ht="14.25" customHeight="1" outlineLevel="1">
      <c r="A112" s="17"/>
      <c r="B112" s="21"/>
      <c r="C112" s="15" t="s">
        <v>29</v>
      </c>
      <c r="D112" s="15" t="s">
        <v>450</v>
      </c>
      <c r="E112" s="15" t="s">
        <v>451</v>
      </c>
      <c r="F112" s="15" t="s">
        <v>482</v>
      </c>
      <c r="G112" s="15" t="s">
        <v>503</v>
      </c>
      <c r="H112" s="15" t="s">
        <v>436</v>
      </c>
      <c r="I112" s="15" t="s">
        <v>408</v>
      </c>
      <c r="J112" s="15" t="s">
        <v>16</v>
      </c>
    </row>
    <row r="113" spans="1:10" ht="14.25" customHeight="1" outlineLevel="1">
      <c r="A113" s="17"/>
      <c r="B113" s="21"/>
      <c r="C113" s="15" t="s">
        <v>30</v>
      </c>
      <c r="D113" s="15"/>
      <c r="E113" s="15"/>
      <c r="F113" s="15"/>
      <c r="G113" s="15"/>
      <c r="H113" s="15"/>
      <c r="I113" s="15"/>
      <c r="J113" s="15" t="s">
        <v>12</v>
      </c>
    </row>
    <row r="114" spans="1:10" ht="14.25" customHeight="1" outlineLevel="1">
      <c r="A114" s="17"/>
      <c r="B114" s="21"/>
      <c r="C114" s="15" t="s">
        <v>31</v>
      </c>
      <c r="D114" s="15" t="s">
        <v>449</v>
      </c>
      <c r="E114" s="15" t="s">
        <v>437</v>
      </c>
      <c r="F114" s="15" t="s">
        <v>483</v>
      </c>
      <c r="G114" s="15"/>
      <c r="H114" s="15"/>
      <c r="I114" s="15" t="s">
        <v>410</v>
      </c>
      <c r="J114" s="15" t="s">
        <v>20</v>
      </c>
    </row>
    <row r="115" spans="1:10" ht="14.25" customHeight="1" outlineLevel="1">
      <c r="A115" s="17"/>
      <c r="B115" s="21"/>
      <c r="C115" s="15" t="s">
        <v>32</v>
      </c>
      <c r="D115" s="15"/>
      <c r="E115" s="15"/>
      <c r="F115" s="15"/>
      <c r="G115" s="15"/>
      <c r="H115" s="15"/>
      <c r="I115" s="15"/>
      <c r="J115" s="15" t="s">
        <v>16</v>
      </c>
    </row>
    <row r="116" spans="1:10" ht="14.25" customHeight="1" outlineLevel="1">
      <c r="A116" s="17"/>
      <c r="B116" s="21"/>
      <c r="C116" s="15" t="s">
        <v>33</v>
      </c>
      <c r="D116" s="15" t="s">
        <v>483</v>
      </c>
      <c r="E116" s="15" t="s">
        <v>448</v>
      </c>
      <c r="F116" s="15" t="s">
        <v>442</v>
      </c>
      <c r="G116" s="15"/>
      <c r="H116" s="15"/>
      <c r="I116" s="15" t="s">
        <v>410</v>
      </c>
      <c r="J116" s="15" t="s">
        <v>8</v>
      </c>
    </row>
    <row r="117" spans="1:10" ht="15">
      <c r="A117" s="23"/>
      <c r="B117" s="23"/>
      <c r="C117" s="23"/>
      <c r="D117" s="23"/>
      <c r="E117" s="23"/>
      <c r="F117" s="23"/>
      <c r="G117" s="23"/>
      <c r="H117" s="23"/>
      <c r="J117" s="18"/>
    </row>
    <row r="118" spans="1:10" ht="14.25" customHeight="1">
      <c r="A118" s="15"/>
      <c r="B118" s="15" t="s">
        <v>1</v>
      </c>
      <c r="C118" s="15" t="s">
        <v>100</v>
      </c>
      <c r="D118" s="15" t="s">
        <v>3</v>
      </c>
      <c r="E118" s="15" t="s">
        <v>4</v>
      </c>
      <c r="F118" s="15" t="s">
        <v>5</v>
      </c>
      <c r="G118" s="15" t="s">
        <v>6</v>
      </c>
      <c r="H118" s="15" t="s">
        <v>7</v>
      </c>
      <c r="I118" s="16"/>
      <c r="J118" s="24"/>
    </row>
    <row r="119" spans="1:10" ht="14.25" customHeight="1">
      <c r="A119" s="15" t="s">
        <v>8</v>
      </c>
      <c r="B119" s="15" t="s">
        <v>101</v>
      </c>
      <c r="C119" s="15" t="s">
        <v>102</v>
      </c>
      <c r="D119" s="15" t="s">
        <v>59</v>
      </c>
      <c r="E119" s="15" t="s">
        <v>16</v>
      </c>
      <c r="F119" s="15" t="s">
        <v>504</v>
      </c>
      <c r="G119" s="15" t="s">
        <v>505</v>
      </c>
      <c r="H119" s="15" t="s">
        <v>8</v>
      </c>
      <c r="I119" s="16"/>
      <c r="J119" s="17"/>
    </row>
    <row r="120" spans="1:10" ht="14.25" customHeight="1">
      <c r="A120" s="15" t="s">
        <v>12</v>
      </c>
      <c r="B120" s="15" t="s">
        <v>103</v>
      </c>
      <c r="C120" s="15" t="s">
        <v>104</v>
      </c>
      <c r="D120" s="15" t="s">
        <v>72</v>
      </c>
      <c r="E120" s="15" t="s">
        <v>12</v>
      </c>
      <c r="F120" s="15" t="s">
        <v>506</v>
      </c>
      <c r="G120" s="15" t="s">
        <v>507</v>
      </c>
      <c r="H120" s="15" t="s">
        <v>12</v>
      </c>
      <c r="I120" s="16"/>
      <c r="J120" s="17"/>
    </row>
    <row r="121" spans="1:10" ht="14.25" customHeight="1">
      <c r="A121" s="15" t="s">
        <v>16</v>
      </c>
      <c r="B121" s="15" t="s">
        <v>105</v>
      </c>
      <c r="C121" s="15" t="s">
        <v>106</v>
      </c>
      <c r="D121" s="15" t="s">
        <v>53</v>
      </c>
      <c r="E121" s="15" t="s">
        <v>8</v>
      </c>
      <c r="F121" s="15" t="s">
        <v>508</v>
      </c>
      <c r="G121" s="15" t="s">
        <v>509</v>
      </c>
      <c r="H121" s="15" t="s">
        <v>16</v>
      </c>
      <c r="I121" s="16"/>
      <c r="J121" s="17"/>
    </row>
    <row r="122" spans="1:10" ht="14.25" customHeight="1">
      <c r="A122" s="15" t="s">
        <v>20</v>
      </c>
      <c r="B122" s="15" t="s">
        <v>107</v>
      </c>
      <c r="C122" s="15" t="s">
        <v>108</v>
      </c>
      <c r="D122" s="15" t="s">
        <v>37</v>
      </c>
      <c r="E122" s="15" t="s">
        <v>411</v>
      </c>
      <c r="F122" s="15" t="s">
        <v>510</v>
      </c>
      <c r="G122" s="15" t="s">
        <v>511</v>
      </c>
      <c r="H122" s="15" t="s">
        <v>20</v>
      </c>
      <c r="I122" s="16"/>
      <c r="J122" s="17"/>
    </row>
    <row r="123" spans="1:10" ht="15" customHeight="1" outlineLevel="1">
      <c r="A123" s="18"/>
      <c r="B123" s="18"/>
      <c r="C123" s="19"/>
      <c r="D123" s="19"/>
      <c r="E123" s="19"/>
      <c r="F123" s="19"/>
      <c r="G123" s="19"/>
      <c r="H123" s="19"/>
      <c r="I123" s="20"/>
      <c r="J123" s="20"/>
    </row>
    <row r="124" spans="1:10" ht="14.25" customHeight="1" outlineLevel="1">
      <c r="A124" s="17"/>
      <c r="B124" s="21"/>
      <c r="C124" s="15"/>
      <c r="D124" s="15" t="s">
        <v>21</v>
      </c>
      <c r="E124" s="15" t="s">
        <v>22</v>
      </c>
      <c r="F124" s="15" t="s">
        <v>23</v>
      </c>
      <c r="G124" s="15" t="s">
        <v>24</v>
      </c>
      <c r="H124" s="15" t="s">
        <v>25</v>
      </c>
      <c r="I124" s="15" t="s">
        <v>26</v>
      </c>
      <c r="J124" s="15" t="s">
        <v>27</v>
      </c>
    </row>
    <row r="125" spans="1:10" ht="14.25" customHeight="1" outlineLevel="1">
      <c r="A125" s="17"/>
      <c r="B125" s="21"/>
      <c r="C125" s="15" t="s">
        <v>28</v>
      </c>
      <c r="D125" s="15" t="s">
        <v>438</v>
      </c>
      <c r="E125" s="15" t="s">
        <v>470</v>
      </c>
      <c r="F125" s="15" t="s">
        <v>441</v>
      </c>
      <c r="G125" s="15" t="s">
        <v>450</v>
      </c>
      <c r="H125" s="15"/>
      <c r="I125" s="15" t="s">
        <v>407</v>
      </c>
      <c r="J125" s="15" t="s">
        <v>20</v>
      </c>
    </row>
    <row r="126" spans="1:10" ht="14.25" customHeight="1" outlineLevel="1">
      <c r="A126" s="17"/>
      <c r="B126" s="21"/>
      <c r="C126" s="15" t="s">
        <v>29</v>
      </c>
      <c r="D126" s="15" t="s">
        <v>483</v>
      </c>
      <c r="E126" s="15" t="s">
        <v>482</v>
      </c>
      <c r="F126" s="15" t="s">
        <v>461</v>
      </c>
      <c r="G126" s="15" t="s">
        <v>436</v>
      </c>
      <c r="H126" s="15" t="s">
        <v>448</v>
      </c>
      <c r="I126" s="15" t="s">
        <v>408</v>
      </c>
      <c r="J126" s="15" t="s">
        <v>16</v>
      </c>
    </row>
    <row r="127" spans="1:10" ht="14.25" customHeight="1" outlineLevel="1">
      <c r="A127" s="17"/>
      <c r="B127" s="21"/>
      <c r="C127" s="15" t="s">
        <v>30</v>
      </c>
      <c r="D127" s="15" t="s">
        <v>436</v>
      </c>
      <c r="E127" s="15" t="s">
        <v>436</v>
      </c>
      <c r="F127" s="15" t="s">
        <v>449</v>
      </c>
      <c r="G127" s="15"/>
      <c r="H127" s="15"/>
      <c r="I127" s="15" t="s">
        <v>410</v>
      </c>
      <c r="J127" s="15" t="s">
        <v>12</v>
      </c>
    </row>
    <row r="128" spans="1:10" ht="14.25" customHeight="1" outlineLevel="1">
      <c r="A128" s="17"/>
      <c r="B128" s="21"/>
      <c r="C128" s="15" t="s">
        <v>31</v>
      </c>
      <c r="D128" s="15" t="s">
        <v>438</v>
      </c>
      <c r="E128" s="15" t="s">
        <v>436</v>
      </c>
      <c r="F128" s="15" t="s">
        <v>460</v>
      </c>
      <c r="G128" s="15" t="s">
        <v>448</v>
      </c>
      <c r="H128" s="15"/>
      <c r="I128" s="15" t="s">
        <v>407</v>
      </c>
      <c r="J128" s="15" t="s">
        <v>20</v>
      </c>
    </row>
    <row r="129" spans="1:10" ht="14.25" customHeight="1" outlineLevel="1">
      <c r="A129" s="17"/>
      <c r="B129" s="21"/>
      <c r="C129" s="15" t="s">
        <v>32</v>
      </c>
      <c r="D129" s="15" t="s">
        <v>436</v>
      </c>
      <c r="E129" s="15" t="s">
        <v>512</v>
      </c>
      <c r="F129" s="15" t="s">
        <v>441</v>
      </c>
      <c r="G129" s="15" t="s">
        <v>449</v>
      </c>
      <c r="H129" s="15" t="s">
        <v>436</v>
      </c>
      <c r="I129" s="15" t="s">
        <v>408</v>
      </c>
      <c r="J129" s="15" t="s">
        <v>16</v>
      </c>
    </row>
    <row r="130" spans="1:10" ht="14.25" customHeight="1" outlineLevel="1">
      <c r="A130" s="17"/>
      <c r="B130" s="21"/>
      <c r="C130" s="15" t="s">
        <v>33</v>
      </c>
      <c r="D130" s="15" t="s">
        <v>513</v>
      </c>
      <c r="E130" s="15"/>
      <c r="F130" s="15"/>
      <c r="G130" s="15"/>
      <c r="H130" s="15"/>
      <c r="I130" s="15" t="s">
        <v>410</v>
      </c>
      <c r="J130" s="15" t="s">
        <v>8</v>
      </c>
    </row>
    <row r="131" spans="1:10" ht="90" customHeight="1">
      <c r="A131" s="17"/>
      <c r="B131" s="17"/>
      <c r="C131" s="18"/>
      <c r="D131" s="18"/>
      <c r="E131" s="22"/>
      <c r="F131" s="18"/>
      <c r="G131" s="18"/>
      <c r="H131" s="18"/>
      <c r="I131" s="18"/>
      <c r="J131" s="18"/>
    </row>
    <row r="132" spans="1:10" ht="14.25" customHeight="1">
      <c r="A132" s="15"/>
      <c r="B132" s="15" t="s">
        <v>1</v>
      </c>
      <c r="C132" s="15" t="s">
        <v>109</v>
      </c>
      <c r="D132" s="15" t="s">
        <v>3</v>
      </c>
      <c r="E132" s="15" t="s">
        <v>4</v>
      </c>
      <c r="F132" s="15" t="s">
        <v>5</v>
      </c>
      <c r="G132" s="15" t="s">
        <v>6</v>
      </c>
      <c r="H132" s="15" t="s">
        <v>7</v>
      </c>
      <c r="I132" s="16"/>
      <c r="J132" s="24"/>
    </row>
    <row r="133" spans="1:10" ht="14.25" customHeight="1">
      <c r="A133" s="15" t="s">
        <v>8</v>
      </c>
      <c r="B133" s="15" t="s">
        <v>110</v>
      </c>
      <c r="C133" s="15" t="s">
        <v>111</v>
      </c>
      <c r="D133" s="15" t="s">
        <v>112</v>
      </c>
      <c r="E133" s="15" t="s">
        <v>12</v>
      </c>
      <c r="F133" s="15" t="s">
        <v>514</v>
      </c>
      <c r="G133" s="15" t="s">
        <v>515</v>
      </c>
      <c r="H133" s="15" t="s">
        <v>12</v>
      </c>
      <c r="I133" s="16"/>
      <c r="J133" s="17"/>
    </row>
    <row r="134" spans="1:10" ht="14.25" customHeight="1">
      <c r="A134" s="15" t="s">
        <v>12</v>
      </c>
      <c r="B134" s="15" t="s">
        <v>113</v>
      </c>
      <c r="C134" s="15" t="s">
        <v>114</v>
      </c>
      <c r="D134" s="15" t="s">
        <v>37</v>
      </c>
      <c r="E134" s="15" t="s">
        <v>16</v>
      </c>
      <c r="F134" s="15" t="s">
        <v>504</v>
      </c>
      <c r="G134" s="15" t="s">
        <v>516</v>
      </c>
      <c r="H134" s="15" t="s">
        <v>8</v>
      </c>
      <c r="I134" s="16"/>
      <c r="J134" s="17"/>
    </row>
    <row r="135" spans="1:10" ht="14.25" customHeight="1">
      <c r="A135" s="15" t="s">
        <v>16</v>
      </c>
      <c r="B135" s="15" t="s">
        <v>115</v>
      </c>
      <c r="C135" s="15" t="s">
        <v>116</v>
      </c>
      <c r="D135" s="15" t="s">
        <v>117</v>
      </c>
      <c r="E135" s="15" t="s">
        <v>8</v>
      </c>
      <c r="F135" s="15" t="s">
        <v>458</v>
      </c>
      <c r="G135" s="15" t="s">
        <v>517</v>
      </c>
      <c r="H135" s="15" t="s">
        <v>16</v>
      </c>
      <c r="I135" s="16"/>
      <c r="J135" s="17"/>
    </row>
    <row r="136" spans="1:10" ht="14.25" customHeight="1">
      <c r="A136" s="15" t="s">
        <v>20</v>
      </c>
      <c r="B136" s="15" t="s">
        <v>118</v>
      </c>
      <c r="C136" s="15" t="s">
        <v>119</v>
      </c>
      <c r="D136" s="15" t="s">
        <v>15</v>
      </c>
      <c r="E136" s="15" t="s">
        <v>411</v>
      </c>
      <c r="F136" s="15" t="s">
        <v>510</v>
      </c>
      <c r="G136" s="15" t="s">
        <v>518</v>
      </c>
      <c r="H136" s="15" t="s">
        <v>20</v>
      </c>
      <c r="I136" s="16"/>
      <c r="J136" s="17"/>
    </row>
    <row r="137" spans="1:10" ht="15" customHeight="1" outlineLevel="1">
      <c r="A137" s="18"/>
      <c r="B137" s="18"/>
      <c r="C137" s="19"/>
      <c r="D137" s="19"/>
      <c r="E137" s="19"/>
      <c r="F137" s="19"/>
      <c r="G137" s="19"/>
      <c r="H137" s="19"/>
      <c r="I137" s="20"/>
      <c r="J137" s="20"/>
    </row>
    <row r="138" spans="1:10" ht="14.25" customHeight="1" outlineLevel="1">
      <c r="A138" s="17"/>
      <c r="B138" s="21"/>
      <c r="C138" s="15"/>
      <c r="D138" s="15" t="s">
        <v>21</v>
      </c>
      <c r="E138" s="15" t="s">
        <v>22</v>
      </c>
      <c r="F138" s="15" t="s">
        <v>23</v>
      </c>
      <c r="G138" s="15" t="s">
        <v>24</v>
      </c>
      <c r="H138" s="15" t="s">
        <v>25</v>
      </c>
      <c r="I138" s="15" t="s">
        <v>26</v>
      </c>
      <c r="J138" s="15" t="s">
        <v>27</v>
      </c>
    </row>
    <row r="139" spans="1:10" ht="14.25" customHeight="1" outlineLevel="1">
      <c r="A139" s="17"/>
      <c r="B139" s="21"/>
      <c r="C139" s="15" t="s">
        <v>28</v>
      </c>
      <c r="D139" s="15" t="s">
        <v>438</v>
      </c>
      <c r="E139" s="15" t="s">
        <v>448</v>
      </c>
      <c r="F139" s="15" t="s">
        <v>437</v>
      </c>
      <c r="G139" s="15"/>
      <c r="H139" s="15"/>
      <c r="I139" s="15" t="s">
        <v>410</v>
      </c>
      <c r="J139" s="15" t="s">
        <v>20</v>
      </c>
    </row>
    <row r="140" spans="1:10" ht="14.25" customHeight="1" outlineLevel="1">
      <c r="A140" s="17"/>
      <c r="B140" s="21"/>
      <c r="C140" s="15" t="s">
        <v>29</v>
      </c>
      <c r="D140" s="15" t="s">
        <v>461</v>
      </c>
      <c r="E140" s="15" t="s">
        <v>438</v>
      </c>
      <c r="F140" s="15" t="s">
        <v>438</v>
      </c>
      <c r="G140" s="15" t="s">
        <v>450</v>
      </c>
      <c r="H140" s="15"/>
      <c r="I140" s="15" t="s">
        <v>407</v>
      </c>
      <c r="J140" s="15" t="s">
        <v>16</v>
      </c>
    </row>
    <row r="141" spans="1:10" ht="14.25" customHeight="1" outlineLevel="1">
      <c r="A141" s="17"/>
      <c r="B141" s="21"/>
      <c r="C141" s="15" t="s">
        <v>30</v>
      </c>
      <c r="D141" s="15" t="s">
        <v>438</v>
      </c>
      <c r="E141" s="15" t="s">
        <v>450</v>
      </c>
      <c r="F141" s="15" t="s">
        <v>436</v>
      </c>
      <c r="G141" s="15"/>
      <c r="H141" s="15"/>
      <c r="I141" s="15" t="s">
        <v>410</v>
      </c>
      <c r="J141" s="15" t="s">
        <v>12</v>
      </c>
    </row>
    <row r="142" spans="1:10" ht="14.25" customHeight="1" outlineLevel="1">
      <c r="A142" s="17"/>
      <c r="B142" s="21"/>
      <c r="C142" s="15" t="s">
        <v>31</v>
      </c>
      <c r="D142" s="15" t="s">
        <v>448</v>
      </c>
      <c r="E142" s="15" t="s">
        <v>437</v>
      </c>
      <c r="F142" s="15" t="s">
        <v>448</v>
      </c>
      <c r="G142" s="15"/>
      <c r="H142" s="15"/>
      <c r="I142" s="15" t="s">
        <v>410</v>
      </c>
      <c r="J142" s="15" t="s">
        <v>20</v>
      </c>
    </row>
    <row r="143" spans="1:10" ht="14.25" customHeight="1" outlineLevel="1">
      <c r="A143" s="17"/>
      <c r="B143" s="21"/>
      <c r="C143" s="15" t="s">
        <v>32</v>
      </c>
      <c r="D143" s="15" t="s">
        <v>448</v>
      </c>
      <c r="E143" s="15" t="s">
        <v>439</v>
      </c>
      <c r="F143" s="15" t="s">
        <v>441</v>
      </c>
      <c r="G143" s="15" t="s">
        <v>470</v>
      </c>
      <c r="H143" s="15" t="s">
        <v>482</v>
      </c>
      <c r="I143" s="15" t="s">
        <v>31</v>
      </c>
      <c r="J143" s="15" t="s">
        <v>16</v>
      </c>
    </row>
    <row r="144" spans="1:10" ht="14.25" customHeight="1" outlineLevel="1">
      <c r="A144" s="17"/>
      <c r="B144" s="21"/>
      <c r="C144" s="15" t="s">
        <v>33</v>
      </c>
      <c r="D144" s="15" t="s">
        <v>503</v>
      </c>
      <c r="E144" s="15" t="s">
        <v>483</v>
      </c>
      <c r="F144" s="15" t="s">
        <v>512</v>
      </c>
      <c r="G144" s="15" t="s">
        <v>448</v>
      </c>
      <c r="H144" s="15"/>
      <c r="I144" s="15" t="s">
        <v>407</v>
      </c>
      <c r="J144" s="15" t="s">
        <v>8</v>
      </c>
    </row>
    <row r="145" spans="1:10" ht="15" customHeight="1">
      <c r="A145" s="17"/>
      <c r="B145" s="17"/>
      <c r="C145" s="18"/>
      <c r="D145" s="18"/>
      <c r="E145" s="22"/>
      <c r="F145" s="18"/>
      <c r="G145" s="18"/>
      <c r="H145" s="18"/>
      <c r="I145" s="18"/>
      <c r="J145" s="18"/>
    </row>
    <row r="146" spans="1:10" ht="14.25" customHeight="1">
      <c r="A146" s="15"/>
      <c r="B146" s="15" t="s">
        <v>1</v>
      </c>
      <c r="C146" s="15" t="s">
        <v>120</v>
      </c>
      <c r="D146" s="15" t="s">
        <v>3</v>
      </c>
      <c r="E146" s="15" t="s">
        <v>4</v>
      </c>
      <c r="F146" s="15" t="s">
        <v>5</v>
      </c>
      <c r="G146" s="15" t="s">
        <v>6</v>
      </c>
      <c r="H146" s="15" t="s">
        <v>7</v>
      </c>
      <c r="I146" s="16"/>
      <c r="J146" s="24"/>
    </row>
    <row r="147" spans="1:10" ht="14.25" customHeight="1">
      <c r="A147" s="15" t="s">
        <v>8</v>
      </c>
      <c r="B147" s="15" t="s">
        <v>121</v>
      </c>
      <c r="C147" s="15" t="s">
        <v>122</v>
      </c>
      <c r="D147" s="15" t="s">
        <v>19</v>
      </c>
      <c r="E147" s="15" t="s">
        <v>12</v>
      </c>
      <c r="F147" s="15" t="s">
        <v>478</v>
      </c>
      <c r="G147" s="15" t="s">
        <v>519</v>
      </c>
      <c r="H147" s="15" t="s">
        <v>12</v>
      </c>
      <c r="I147" s="16"/>
      <c r="J147" s="17"/>
    </row>
    <row r="148" spans="1:10" ht="14.25" customHeight="1">
      <c r="A148" s="15" t="s">
        <v>12</v>
      </c>
      <c r="B148" s="15" t="s">
        <v>123</v>
      </c>
      <c r="C148" s="15" t="s">
        <v>124</v>
      </c>
      <c r="D148" s="15" t="s">
        <v>59</v>
      </c>
      <c r="E148" s="15" t="s">
        <v>8</v>
      </c>
      <c r="F148" s="15" t="s">
        <v>520</v>
      </c>
      <c r="G148" s="15" t="s">
        <v>521</v>
      </c>
      <c r="H148" s="15" t="s">
        <v>16</v>
      </c>
      <c r="I148" s="16"/>
      <c r="J148" s="17"/>
    </row>
    <row r="149" spans="1:10" ht="14.25" customHeight="1">
      <c r="A149" s="15" t="s">
        <v>16</v>
      </c>
      <c r="B149" s="15" t="s">
        <v>125</v>
      </c>
      <c r="C149" s="15" t="s">
        <v>126</v>
      </c>
      <c r="D149" s="15" t="s">
        <v>37</v>
      </c>
      <c r="E149" s="15" t="s">
        <v>16</v>
      </c>
      <c r="F149" s="15" t="s">
        <v>522</v>
      </c>
      <c r="G149" s="15" t="s">
        <v>523</v>
      </c>
      <c r="H149" s="15" t="s">
        <v>8</v>
      </c>
      <c r="I149" s="16"/>
      <c r="J149" s="17"/>
    </row>
    <row r="150" spans="1:10" ht="14.25" customHeight="1">
      <c r="A150" s="15" t="s">
        <v>20</v>
      </c>
      <c r="B150" s="15" t="s">
        <v>127</v>
      </c>
      <c r="C150" s="15" t="s">
        <v>128</v>
      </c>
      <c r="D150" s="15" t="s">
        <v>112</v>
      </c>
      <c r="E150" s="15" t="s">
        <v>411</v>
      </c>
      <c r="F150" s="15" t="s">
        <v>524</v>
      </c>
      <c r="G150" s="15" t="s">
        <v>525</v>
      </c>
      <c r="H150" s="15" t="s">
        <v>20</v>
      </c>
      <c r="I150" s="16"/>
      <c r="J150" s="17"/>
    </row>
    <row r="151" spans="1:10" ht="15" customHeight="1" outlineLevel="1">
      <c r="A151" s="18"/>
      <c r="B151" s="18"/>
      <c r="C151" s="19"/>
      <c r="D151" s="19"/>
      <c r="E151" s="19"/>
      <c r="F151" s="19"/>
      <c r="G151" s="19"/>
      <c r="H151" s="19"/>
      <c r="I151" s="20"/>
      <c r="J151" s="20"/>
    </row>
    <row r="152" spans="1:10" ht="14.25" customHeight="1" outlineLevel="1">
      <c r="A152" s="17"/>
      <c r="B152" s="21"/>
      <c r="C152" s="15"/>
      <c r="D152" s="15" t="s">
        <v>21</v>
      </c>
      <c r="E152" s="15" t="s">
        <v>22</v>
      </c>
      <c r="F152" s="15" t="s">
        <v>23</v>
      </c>
      <c r="G152" s="15" t="s">
        <v>24</v>
      </c>
      <c r="H152" s="15" t="s">
        <v>25</v>
      </c>
      <c r="I152" s="15" t="s">
        <v>26</v>
      </c>
      <c r="J152" s="15" t="s">
        <v>27</v>
      </c>
    </row>
    <row r="153" spans="1:10" ht="14.25" customHeight="1" outlineLevel="1">
      <c r="A153" s="17"/>
      <c r="B153" s="21"/>
      <c r="C153" s="15" t="s">
        <v>28</v>
      </c>
      <c r="D153" s="15" t="s">
        <v>451</v>
      </c>
      <c r="E153" s="15" t="s">
        <v>441</v>
      </c>
      <c r="F153" s="15" t="s">
        <v>437</v>
      </c>
      <c r="G153" s="15" t="s">
        <v>461</v>
      </c>
      <c r="H153" s="15"/>
      <c r="I153" s="15" t="s">
        <v>28</v>
      </c>
      <c r="J153" s="15" t="s">
        <v>20</v>
      </c>
    </row>
    <row r="154" spans="1:10" ht="14.25" customHeight="1" outlineLevel="1">
      <c r="A154" s="17"/>
      <c r="B154" s="21"/>
      <c r="C154" s="15" t="s">
        <v>29</v>
      </c>
      <c r="D154" s="15" t="s">
        <v>442</v>
      </c>
      <c r="E154" s="15" t="s">
        <v>482</v>
      </c>
      <c r="F154" s="15" t="s">
        <v>441</v>
      </c>
      <c r="G154" s="15" t="s">
        <v>436</v>
      </c>
      <c r="H154" s="15" t="s">
        <v>449</v>
      </c>
      <c r="I154" s="15" t="s">
        <v>408</v>
      </c>
      <c r="J154" s="15" t="s">
        <v>16</v>
      </c>
    </row>
    <row r="155" spans="1:10" ht="14.25" customHeight="1" outlineLevel="1">
      <c r="A155" s="17"/>
      <c r="B155" s="21"/>
      <c r="C155" s="15" t="s">
        <v>30</v>
      </c>
      <c r="D155" s="15" t="s">
        <v>436</v>
      </c>
      <c r="E155" s="15" t="s">
        <v>438</v>
      </c>
      <c r="F155" s="15" t="s">
        <v>436</v>
      </c>
      <c r="G155" s="15"/>
      <c r="H155" s="15"/>
      <c r="I155" s="15" t="s">
        <v>410</v>
      </c>
      <c r="J155" s="15" t="s">
        <v>12</v>
      </c>
    </row>
    <row r="156" spans="1:10" ht="14.25" customHeight="1" outlineLevel="1">
      <c r="A156" s="17"/>
      <c r="B156" s="21"/>
      <c r="C156" s="15" t="s">
        <v>31</v>
      </c>
      <c r="D156" s="15" t="s">
        <v>451</v>
      </c>
      <c r="E156" s="15" t="s">
        <v>441</v>
      </c>
      <c r="F156" s="15" t="s">
        <v>442</v>
      </c>
      <c r="G156" s="15" t="s">
        <v>462</v>
      </c>
      <c r="H156" s="15"/>
      <c r="I156" s="15" t="s">
        <v>28</v>
      </c>
      <c r="J156" s="15" t="s">
        <v>20</v>
      </c>
    </row>
    <row r="157" spans="1:10" ht="14.25" customHeight="1" outlineLevel="1">
      <c r="A157" s="17"/>
      <c r="B157" s="21"/>
      <c r="C157" s="15" t="s">
        <v>32</v>
      </c>
      <c r="D157" s="15" t="s">
        <v>449</v>
      </c>
      <c r="E157" s="15" t="s">
        <v>437</v>
      </c>
      <c r="F157" s="15" t="s">
        <v>442</v>
      </c>
      <c r="G157" s="15"/>
      <c r="H157" s="15"/>
      <c r="I157" s="15" t="s">
        <v>410</v>
      </c>
      <c r="J157" s="15" t="s">
        <v>16</v>
      </c>
    </row>
    <row r="158" spans="1:10" ht="14.25" customHeight="1" outlineLevel="1">
      <c r="A158" s="17"/>
      <c r="B158" s="21"/>
      <c r="C158" s="15" t="s">
        <v>33</v>
      </c>
      <c r="D158" s="15" t="s">
        <v>461</v>
      </c>
      <c r="E158" s="15" t="s">
        <v>526</v>
      </c>
      <c r="F158" s="15" t="s">
        <v>482</v>
      </c>
      <c r="G158" s="15" t="s">
        <v>438</v>
      </c>
      <c r="H158" s="15" t="s">
        <v>483</v>
      </c>
      <c r="I158" s="15" t="s">
        <v>408</v>
      </c>
      <c r="J158" s="15" t="s">
        <v>8</v>
      </c>
    </row>
    <row r="159" spans="1:10" ht="15">
      <c r="A159" s="23"/>
      <c r="B159" s="23"/>
      <c r="C159" s="23"/>
      <c r="D159" s="23"/>
      <c r="E159" s="23"/>
      <c r="F159" s="23"/>
      <c r="G159" s="23"/>
      <c r="H159" s="23"/>
      <c r="J159" s="18"/>
    </row>
    <row r="160" spans="1:10" ht="14.25" customHeight="1">
      <c r="A160" s="15"/>
      <c r="B160" s="15" t="s">
        <v>1</v>
      </c>
      <c r="C160" s="15" t="s">
        <v>129</v>
      </c>
      <c r="D160" s="15" t="s">
        <v>3</v>
      </c>
      <c r="E160" s="15" t="s">
        <v>4</v>
      </c>
      <c r="F160" s="15" t="s">
        <v>5</v>
      </c>
      <c r="G160" s="15" t="s">
        <v>6</v>
      </c>
      <c r="H160" s="15" t="s">
        <v>7</v>
      </c>
      <c r="I160" s="16"/>
      <c r="J160" s="25"/>
    </row>
    <row r="161" spans="1:10" ht="14.25" customHeight="1">
      <c r="A161" s="15" t="s">
        <v>8</v>
      </c>
      <c r="B161" s="15" t="s">
        <v>130</v>
      </c>
      <c r="C161" s="15" t="s">
        <v>131</v>
      </c>
      <c r="D161" s="15" t="s">
        <v>64</v>
      </c>
      <c r="E161" s="15" t="s">
        <v>12</v>
      </c>
      <c r="F161" s="15" t="s">
        <v>474</v>
      </c>
      <c r="G161" s="15" t="s">
        <v>527</v>
      </c>
      <c r="H161" s="15" t="s">
        <v>8</v>
      </c>
      <c r="I161" s="16"/>
      <c r="J161" s="17"/>
    </row>
    <row r="162" spans="1:10" ht="14.25" customHeight="1">
      <c r="A162" s="15" t="s">
        <v>12</v>
      </c>
      <c r="B162" s="15" t="s">
        <v>132</v>
      </c>
      <c r="C162" s="15" t="s">
        <v>133</v>
      </c>
      <c r="D162" s="15" t="s">
        <v>15</v>
      </c>
      <c r="E162" s="15" t="s">
        <v>12</v>
      </c>
      <c r="F162" s="15" t="s">
        <v>528</v>
      </c>
      <c r="G162" s="15" t="s">
        <v>529</v>
      </c>
      <c r="H162" s="15" t="s">
        <v>16</v>
      </c>
      <c r="I162" s="16"/>
      <c r="J162" s="17"/>
    </row>
    <row r="163" spans="1:10" ht="14.25" customHeight="1">
      <c r="A163" s="15" t="s">
        <v>16</v>
      </c>
      <c r="B163" s="15" t="s">
        <v>134</v>
      </c>
      <c r="C163" s="15" t="s">
        <v>135</v>
      </c>
      <c r="D163" s="15" t="s">
        <v>112</v>
      </c>
      <c r="E163" s="15" t="s">
        <v>12</v>
      </c>
      <c r="F163" s="15" t="s">
        <v>530</v>
      </c>
      <c r="G163" s="15" t="s">
        <v>531</v>
      </c>
      <c r="H163" s="15" t="s">
        <v>12</v>
      </c>
      <c r="I163" s="16"/>
      <c r="J163" s="17"/>
    </row>
    <row r="164" spans="1:10" ht="14.25" customHeight="1">
      <c r="A164" s="15" t="s">
        <v>20</v>
      </c>
      <c r="B164" s="15" t="s">
        <v>136</v>
      </c>
      <c r="C164" s="15" t="s">
        <v>137</v>
      </c>
      <c r="D164" s="15" t="s">
        <v>72</v>
      </c>
      <c r="E164" s="15" t="s">
        <v>411</v>
      </c>
      <c r="F164" s="15" t="s">
        <v>510</v>
      </c>
      <c r="G164" s="15" t="s">
        <v>532</v>
      </c>
      <c r="H164" s="15" t="s">
        <v>20</v>
      </c>
      <c r="I164" s="16"/>
      <c r="J164" s="17"/>
    </row>
    <row r="165" spans="1:10" ht="15" customHeight="1" outlineLevel="1">
      <c r="A165" s="18"/>
      <c r="B165" s="18"/>
      <c r="C165" s="19"/>
      <c r="D165" s="19"/>
      <c r="E165" s="19"/>
      <c r="F165" s="19"/>
      <c r="G165" s="19"/>
      <c r="H165" s="19"/>
      <c r="I165" s="20"/>
      <c r="J165" s="20"/>
    </row>
    <row r="166" spans="1:10" ht="14.25" customHeight="1" outlineLevel="1">
      <c r="A166" s="17"/>
      <c r="B166" s="21"/>
      <c r="C166" s="15"/>
      <c r="D166" s="15" t="s">
        <v>21</v>
      </c>
      <c r="E166" s="15" t="s">
        <v>22</v>
      </c>
      <c r="F166" s="15" t="s">
        <v>23</v>
      </c>
      <c r="G166" s="15" t="s">
        <v>24</v>
      </c>
      <c r="H166" s="15" t="s">
        <v>25</v>
      </c>
      <c r="I166" s="15" t="s">
        <v>26</v>
      </c>
      <c r="J166" s="15" t="s">
        <v>27</v>
      </c>
    </row>
    <row r="167" spans="1:10" ht="14.25" customHeight="1" outlineLevel="1">
      <c r="A167" s="17"/>
      <c r="B167" s="21"/>
      <c r="C167" s="15" t="s">
        <v>28</v>
      </c>
      <c r="D167" s="15" t="s">
        <v>442</v>
      </c>
      <c r="E167" s="15" t="s">
        <v>462</v>
      </c>
      <c r="F167" s="15" t="s">
        <v>450</v>
      </c>
      <c r="G167" s="15" t="s">
        <v>482</v>
      </c>
      <c r="H167" s="15" t="s">
        <v>441</v>
      </c>
      <c r="I167" s="15" t="s">
        <v>31</v>
      </c>
      <c r="J167" s="15" t="s">
        <v>20</v>
      </c>
    </row>
    <row r="168" spans="1:10" ht="14.25" customHeight="1" outlineLevel="1">
      <c r="A168" s="17"/>
      <c r="B168" s="21"/>
      <c r="C168" s="15" t="s">
        <v>29</v>
      </c>
      <c r="D168" s="15" t="s">
        <v>483</v>
      </c>
      <c r="E168" s="15" t="s">
        <v>450</v>
      </c>
      <c r="F168" s="15" t="s">
        <v>512</v>
      </c>
      <c r="G168" s="15" t="s">
        <v>441</v>
      </c>
      <c r="H168" s="15" t="s">
        <v>533</v>
      </c>
      <c r="I168" s="15" t="s">
        <v>408</v>
      </c>
      <c r="J168" s="15" t="s">
        <v>16</v>
      </c>
    </row>
    <row r="169" spans="1:10" ht="14.25" customHeight="1" outlineLevel="1">
      <c r="A169" s="17"/>
      <c r="B169" s="21"/>
      <c r="C169" s="15" t="s">
        <v>30</v>
      </c>
      <c r="D169" s="15" t="s">
        <v>449</v>
      </c>
      <c r="E169" s="15" t="s">
        <v>450</v>
      </c>
      <c r="F169" s="15" t="s">
        <v>483</v>
      </c>
      <c r="G169" s="15"/>
      <c r="H169" s="15"/>
      <c r="I169" s="15" t="s">
        <v>410</v>
      </c>
      <c r="J169" s="15" t="s">
        <v>12</v>
      </c>
    </row>
    <row r="170" spans="1:10" ht="14.25" customHeight="1" outlineLevel="1">
      <c r="A170" s="17"/>
      <c r="B170" s="21"/>
      <c r="C170" s="15" t="s">
        <v>31</v>
      </c>
      <c r="D170" s="15" t="s">
        <v>482</v>
      </c>
      <c r="E170" s="15" t="s">
        <v>436</v>
      </c>
      <c r="F170" s="15" t="s">
        <v>438</v>
      </c>
      <c r="G170" s="15" t="s">
        <v>460</v>
      </c>
      <c r="H170" s="15" t="s">
        <v>438</v>
      </c>
      <c r="I170" s="15" t="s">
        <v>408</v>
      </c>
      <c r="J170" s="15" t="s">
        <v>20</v>
      </c>
    </row>
    <row r="171" spans="1:10" ht="14.25" customHeight="1" outlineLevel="1">
      <c r="A171" s="17"/>
      <c r="B171" s="21"/>
      <c r="C171" s="15" t="s">
        <v>32</v>
      </c>
      <c r="D171" s="15" t="s">
        <v>460</v>
      </c>
      <c r="E171" s="15" t="s">
        <v>438</v>
      </c>
      <c r="F171" s="15" t="s">
        <v>526</v>
      </c>
      <c r="G171" s="15" t="s">
        <v>437</v>
      </c>
      <c r="H171" s="15"/>
      <c r="I171" s="15" t="s">
        <v>407</v>
      </c>
      <c r="J171" s="15" t="s">
        <v>16</v>
      </c>
    </row>
    <row r="172" spans="1:10" ht="14.25" customHeight="1" outlineLevel="1">
      <c r="A172" s="17"/>
      <c r="B172" s="21"/>
      <c r="C172" s="15" t="s">
        <v>33</v>
      </c>
      <c r="D172" s="15" t="s">
        <v>450</v>
      </c>
      <c r="E172" s="15" t="s">
        <v>449</v>
      </c>
      <c r="F172" s="15" t="s">
        <v>437</v>
      </c>
      <c r="G172" s="15"/>
      <c r="H172" s="15"/>
      <c r="I172" s="15" t="s">
        <v>410</v>
      </c>
      <c r="J172" s="15" t="s">
        <v>8</v>
      </c>
    </row>
    <row r="173" spans="1:10" ht="90" customHeight="1">
      <c r="A173" s="17"/>
      <c r="B173" s="17"/>
      <c r="C173" s="18"/>
      <c r="D173" s="18"/>
      <c r="E173" s="22"/>
      <c r="F173" s="18"/>
      <c r="G173" s="18"/>
      <c r="H173" s="18"/>
      <c r="I173" s="18"/>
      <c r="J173" s="18"/>
    </row>
    <row r="174" spans="1:10" ht="14.25" customHeight="1">
      <c r="A174" s="15"/>
      <c r="B174" s="15" t="s">
        <v>1</v>
      </c>
      <c r="C174" s="15" t="s">
        <v>138</v>
      </c>
      <c r="D174" s="15" t="s">
        <v>3</v>
      </c>
      <c r="E174" s="15" t="s">
        <v>4</v>
      </c>
      <c r="F174" s="15" t="s">
        <v>5</v>
      </c>
      <c r="G174" s="15" t="s">
        <v>6</v>
      </c>
      <c r="H174" s="15" t="s">
        <v>7</v>
      </c>
      <c r="I174" s="16"/>
      <c r="J174" s="26"/>
    </row>
    <row r="175" spans="1:10" ht="14.25" customHeight="1">
      <c r="A175" s="15" t="s">
        <v>8</v>
      </c>
      <c r="B175" s="15" t="s">
        <v>139</v>
      </c>
      <c r="C175" s="15" t="s">
        <v>140</v>
      </c>
      <c r="D175" s="15" t="s">
        <v>15</v>
      </c>
      <c r="E175" s="15" t="s">
        <v>16</v>
      </c>
      <c r="F175" s="15" t="s">
        <v>534</v>
      </c>
      <c r="G175" s="15" t="s">
        <v>535</v>
      </c>
      <c r="H175" s="15" t="s">
        <v>8</v>
      </c>
      <c r="I175" s="16"/>
      <c r="J175" s="27"/>
    </row>
    <row r="176" spans="1:10" ht="14.25" customHeight="1">
      <c r="A176" s="15" t="s">
        <v>12</v>
      </c>
      <c r="B176" s="15" t="s">
        <v>141</v>
      </c>
      <c r="C176" s="15" t="s">
        <v>142</v>
      </c>
      <c r="D176" s="15" t="s">
        <v>11</v>
      </c>
      <c r="E176" s="15" t="s">
        <v>12</v>
      </c>
      <c r="F176" s="15" t="s">
        <v>454</v>
      </c>
      <c r="G176" s="15" t="s">
        <v>536</v>
      </c>
      <c r="H176" s="15" t="s">
        <v>12</v>
      </c>
      <c r="I176" s="16"/>
      <c r="J176" s="17"/>
    </row>
    <row r="177" spans="1:10" ht="14.25" customHeight="1">
      <c r="A177" s="15" t="s">
        <v>16</v>
      </c>
      <c r="B177" s="15" t="s">
        <v>143</v>
      </c>
      <c r="C177" s="15" t="s">
        <v>144</v>
      </c>
      <c r="D177" s="15" t="s">
        <v>117</v>
      </c>
      <c r="E177" s="15" t="s">
        <v>8</v>
      </c>
      <c r="F177" s="15" t="s">
        <v>537</v>
      </c>
      <c r="G177" s="15" t="s">
        <v>538</v>
      </c>
      <c r="H177" s="15" t="s">
        <v>16</v>
      </c>
      <c r="I177" s="16"/>
      <c r="J177" s="17"/>
    </row>
    <row r="178" spans="1:10" ht="14.25" customHeight="1">
      <c r="A178" s="15" t="s">
        <v>20</v>
      </c>
      <c r="B178" s="15" t="s">
        <v>145</v>
      </c>
      <c r="C178" s="15" t="s">
        <v>146</v>
      </c>
      <c r="D178" s="15" t="s">
        <v>64</v>
      </c>
      <c r="E178" s="15" t="s">
        <v>411</v>
      </c>
      <c r="F178" s="15" t="s">
        <v>539</v>
      </c>
      <c r="G178" s="15" t="s">
        <v>540</v>
      </c>
      <c r="H178" s="15" t="s">
        <v>20</v>
      </c>
      <c r="I178" s="16"/>
      <c r="J178" s="17"/>
    </row>
    <row r="179" spans="1:10" ht="15" customHeight="1" outlineLevel="1">
      <c r="A179" s="18"/>
      <c r="B179" s="18"/>
      <c r="C179" s="19"/>
      <c r="D179" s="19"/>
      <c r="E179" s="19"/>
      <c r="F179" s="19"/>
      <c r="G179" s="19"/>
      <c r="H179" s="19"/>
      <c r="I179" s="20"/>
      <c r="J179" s="20"/>
    </row>
    <row r="180" spans="1:10" ht="14.25" customHeight="1" outlineLevel="1">
      <c r="A180" s="17"/>
      <c r="B180" s="21"/>
      <c r="C180" s="15"/>
      <c r="D180" s="15" t="s">
        <v>21</v>
      </c>
      <c r="E180" s="15" t="s">
        <v>22</v>
      </c>
      <c r="F180" s="15" t="s">
        <v>23</v>
      </c>
      <c r="G180" s="15" t="s">
        <v>24</v>
      </c>
      <c r="H180" s="15" t="s">
        <v>25</v>
      </c>
      <c r="I180" s="15" t="s">
        <v>26</v>
      </c>
      <c r="J180" s="15" t="s">
        <v>27</v>
      </c>
    </row>
    <row r="181" spans="1:10" ht="14.25" customHeight="1" outlineLevel="1">
      <c r="A181" s="17"/>
      <c r="B181" s="21"/>
      <c r="C181" s="15" t="s">
        <v>28</v>
      </c>
      <c r="D181" s="15" t="s">
        <v>503</v>
      </c>
      <c r="E181" s="15" t="s">
        <v>437</v>
      </c>
      <c r="F181" s="15" t="s">
        <v>436</v>
      </c>
      <c r="G181" s="15"/>
      <c r="H181" s="15"/>
      <c r="I181" s="15" t="s">
        <v>410</v>
      </c>
      <c r="J181" s="15" t="s">
        <v>20</v>
      </c>
    </row>
    <row r="182" spans="1:10" ht="14.25" customHeight="1" outlineLevel="1">
      <c r="A182" s="17"/>
      <c r="B182" s="21"/>
      <c r="C182" s="15" t="s">
        <v>29</v>
      </c>
      <c r="D182" s="15" t="s">
        <v>438</v>
      </c>
      <c r="E182" s="15" t="s">
        <v>541</v>
      </c>
      <c r="F182" s="15" t="s">
        <v>436</v>
      </c>
      <c r="G182" s="15"/>
      <c r="H182" s="15"/>
      <c r="I182" s="15" t="s">
        <v>410</v>
      </c>
      <c r="J182" s="15" t="s">
        <v>16</v>
      </c>
    </row>
    <row r="183" spans="1:10" ht="14.25" customHeight="1" outlineLevel="1">
      <c r="A183" s="17"/>
      <c r="B183" s="21"/>
      <c r="C183" s="15" t="s">
        <v>30</v>
      </c>
      <c r="D183" s="15" t="s">
        <v>438</v>
      </c>
      <c r="E183" s="15" t="s">
        <v>449</v>
      </c>
      <c r="F183" s="15" t="s">
        <v>449</v>
      </c>
      <c r="G183" s="15"/>
      <c r="H183" s="15"/>
      <c r="I183" s="15" t="s">
        <v>410</v>
      </c>
      <c r="J183" s="15" t="s">
        <v>12</v>
      </c>
    </row>
    <row r="184" spans="1:10" ht="14.25" customHeight="1" outlineLevel="1">
      <c r="A184" s="17"/>
      <c r="B184" s="21"/>
      <c r="C184" s="15" t="s">
        <v>31</v>
      </c>
      <c r="D184" s="15" t="s">
        <v>438</v>
      </c>
      <c r="E184" s="15" t="s">
        <v>451</v>
      </c>
      <c r="F184" s="15" t="s">
        <v>449</v>
      </c>
      <c r="G184" s="15" t="s">
        <v>436</v>
      </c>
      <c r="H184" s="15"/>
      <c r="I184" s="15" t="s">
        <v>407</v>
      </c>
      <c r="J184" s="15" t="s">
        <v>20</v>
      </c>
    </row>
    <row r="185" spans="1:10" ht="14.25" customHeight="1" outlineLevel="1">
      <c r="A185" s="17"/>
      <c r="B185" s="21"/>
      <c r="C185" s="15" t="s">
        <v>32</v>
      </c>
      <c r="D185" s="15" t="s">
        <v>448</v>
      </c>
      <c r="E185" s="15" t="s">
        <v>449</v>
      </c>
      <c r="F185" s="15" t="s">
        <v>460</v>
      </c>
      <c r="G185" s="15" t="s">
        <v>437</v>
      </c>
      <c r="H185" s="15"/>
      <c r="I185" s="15" t="s">
        <v>407</v>
      </c>
      <c r="J185" s="15" t="s">
        <v>16</v>
      </c>
    </row>
    <row r="186" spans="1:10" ht="14.25" customHeight="1" outlineLevel="1">
      <c r="A186" s="17"/>
      <c r="B186" s="21"/>
      <c r="C186" s="15" t="s">
        <v>33</v>
      </c>
      <c r="D186" s="15" t="s">
        <v>473</v>
      </c>
      <c r="E186" s="15" t="s">
        <v>438</v>
      </c>
      <c r="F186" s="15" t="s">
        <v>436</v>
      </c>
      <c r="G186" s="15"/>
      <c r="H186" s="15"/>
      <c r="I186" s="15" t="s">
        <v>410</v>
      </c>
      <c r="J186" s="15" t="s">
        <v>8</v>
      </c>
    </row>
    <row r="187" spans="1:10" ht="15" customHeight="1">
      <c r="A187" s="17"/>
      <c r="B187" s="17"/>
      <c r="C187" s="18"/>
      <c r="D187" s="18"/>
      <c r="E187" s="22"/>
      <c r="F187" s="18"/>
      <c r="G187" s="18"/>
      <c r="H187" s="18"/>
      <c r="I187" s="18"/>
      <c r="J187" s="18"/>
    </row>
    <row r="188" spans="1:10" ht="14.25" customHeight="1">
      <c r="A188" s="15"/>
      <c r="B188" s="15" t="s">
        <v>1</v>
      </c>
      <c r="C188" s="15" t="s">
        <v>147</v>
      </c>
      <c r="D188" s="15" t="s">
        <v>3</v>
      </c>
      <c r="E188" s="15" t="s">
        <v>4</v>
      </c>
      <c r="F188" s="15" t="s">
        <v>5</v>
      </c>
      <c r="G188" s="15" t="s">
        <v>6</v>
      </c>
      <c r="H188" s="15" t="s">
        <v>7</v>
      </c>
      <c r="I188" s="16"/>
      <c r="J188" s="25"/>
    </row>
    <row r="189" spans="1:10" ht="14.25" customHeight="1">
      <c r="A189" s="15" t="s">
        <v>8</v>
      </c>
      <c r="B189" s="15" t="s">
        <v>148</v>
      </c>
      <c r="C189" s="15" t="s">
        <v>149</v>
      </c>
      <c r="D189" s="15" t="s">
        <v>72</v>
      </c>
      <c r="E189" s="15" t="s">
        <v>411</v>
      </c>
      <c r="F189" s="15" t="s">
        <v>510</v>
      </c>
      <c r="G189" s="15" t="s">
        <v>542</v>
      </c>
      <c r="H189" s="15" t="s">
        <v>20</v>
      </c>
      <c r="I189" s="16"/>
      <c r="J189" s="17"/>
    </row>
    <row r="190" spans="1:10" ht="14.25" customHeight="1">
      <c r="A190" s="15" t="s">
        <v>12</v>
      </c>
      <c r="B190" s="15" t="s">
        <v>57</v>
      </c>
      <c r="C190" s="15" t="s">
        <v>150</v>
      </c>
      <c r="D190" s="15" t="s">
        <v>40</v>
      </c>
      <c r="E190" s="15" t="s">
        <v>16</v>
      </c>
      <c r="F190" s="15" t="s">
        <v>484</v>
      </c>
      <c r="G190" s="15" t="s">
        <v>543</v>
      </c>
      <c r="H190" s="15" t="s">
        <v>8</v>
      </c>
      <c r="I190" s="16"/>
      <c r="J190" s="17"/>
    </row>
    <row r="191" spans="1:10" ht="14.25" customHeight="1">
      <c r="A191" s="15" t="s">
        <v>16</v>
      </c>
      <c r="B191" s="15" t="s">
        <v>151</v>
      </c>
      <c r="C191" s="15" t="s">
        <v>152</v>
      </c>
      <c r="D191" s="15" t="s">
        <v>15</v>
      </c>
      <c r="E191" s="15" t="s">
        <v>12</v>
      </c>
      <c r="F191" s="15" t="s">
        <v>544</v>
      </c>
      <c r="G191" s="15" t="s">
        <v>545</v>
      </c>
      <c r="H191" s="15" t="s">
        <v>12</v>
      </c>
      <c r="I191" s="16"/>
      <c r="J191" s="17"/>
    </row>
    <row r="192" spans="1:10" ht="14.25" customHeight="1">
      <c r="A192" s="15" t="s">
        <v>20</v>
      </c>
      <c r="B192" s="15" t="s">
        <v>153</v>
      </c>
      <c r="C192" s="15" t="s">
        <v>154</v>
      </c>
      <c r="D192" s="15" t="s">
        <v>37</v>
      </c>
      <c r="E192" s="15" t="s">
        <v>8</v>
      </c>
      <c r="F192" s="15" t="s">
        <v>546</v>
      </c>
      <c r="G192" s="15" t="s">
        <v>547</v>
      </c>
      <c r="H192" s="15" t="s">
        <v>16</v>
      </c>
      <c r="I192" s="16"/>
      <c r="J192" s="17"/>
    </row>
    <row r="193" spans="1:10" ht="15" customHeight="1" outlineLevel="1">
      <c r="A193" s="18"/>
      <c r="B193" s="18"/>
      <c r="C193" s="19"/>
      <c r="D193" s="19"/>
      <c r="E193" s="19"/>
      <c r="F193" s="19"/>
      <c r="G193" s="19"/>
      <c r="H193" s="19"/>
      <c r="I193" s="20"/>
      <c r="J193" s="20"/>
    </row>
    <row r="194" spans="1:10" ht="14.25" customHeight="1" outlineLevel="1">
      <c r="A194" s="17"/>
      <c r="B194" s="21"/>
      <c r="C194" s="15"/>
      <c r="D194" s="15" t="s">
        <v>21</v>
      </c>
      <c r="E194" s="15" t="s">
        <v>22</v>
      </c>
      <c r="F194" s="15" t="s">
        <v>23</v>
      </c>
      <c r="G194" s="15" t="s">
        <v>24</v>
      </c>
      <c r="H194" s="15" t="s">
        <v>25</v>
      </c>
      <c r="I194" s="15" t="s">
        <v>26</v>
      </c>
      <c r="J194" s="15" t="s">
        <v>27</v>
      </c>
    </row>
    <row r="195" spans="1:10" ht="14.25" customHeight="1" outlineLevel="1">
      <c r="A195" s="17"/>
      <c r="B195" s="21"/>
      <c r="C195" s="15" t="s">
        <v>28</v>
      </c>
      <c r="D195" s="15" t="s">
        <v>460</v>
      </c>
      <c r="E195" s="15" t="s">
        <v>438</v>
      </c>
      <c r="F195" s="15" t="s">
        <v>460</v>
      </c>
      <c r="G195" s="15" t="s">
        <v>526</v>
      </c>
      <c r="H195" s="15" t="s">
        <v>441</v>
      </c>
      <c r="I195" s="15" t="s">
        <v>31</v>
      </c>
      <c r="J195" s="15" t="s">
        <v>20</v>
      </c>
    </row>
    <row r="196" spans="1:10" ht="14.25" customHeight="1" outlineLevel="1">
      <c r="A196" s="17"/>
      <c r="B196" s="21"/>
      <c r="C196" s="15" t="s">
        <v>29</v>
      </c>
      <c r="D196" s="15" t="s">
        <v>436</v>
      </c>
      <c r="E196" s="15" t="s">
        <v>449</v>
      </c>
      <c r="F196" s="15" t="s">
        <v>503</v>
      </c>
      <c r="G196" s="15"/>
      <c r="H196" s="15"/>
      <c r="I196" s="15" t="s">
        <v>410</v>
      </c>
      <c r="J196" s="15" t="s">
        <v>16</v>
      </c>
    </row>
    <row r="197" spans="1:10" ht="14.25" customHeight="1" outlineLevel="1">
      <c r="A197" s="17"/>
      <c r="B197" s="21"/>
      <c r="C197" s="15" t="s">
        <v>30</v>
      </c>
      <c r="D197" s="15" t="s">
        <v>513</v>
      </c>
      <c r="E197" s="15"/>
      <c r="F197" s="15"/>
      <c r="G197" s="15"/>
      <c r="H197" s="15"/>
      <c r="I197" s="15" t="s">
        <v>469</v>
      </c>
      <c r="J197" s="15" t="s">
        <v>12</v>
      </c>
    </row>
    <row r="198" spans="1:10" ht="14.25" customHeight="1" outlineLevel="1">
      <c r="A198" s="17"/>
      <c r="B198" s="21"/>
      <c r="C198" s="15" t="s">
        <v>31</v>
      </c>
      <c r="D198" s="15" t="s">
        <v>449</v>
      </c>
      <c r="E198" s="15" t="s">
        <v>438</v>
      </c>
      <c r="F198" s="15" t="s">
        <v>470</v>
      </c>
      <c r="G198" s="15"/>
      <c r="H198" s="15"/>
      <c r="I198" s="15" t="s">
        <v>410</v>
      </c>
      <c r="J198" s="15" t="s">
        <v>20</v>
      </c>
    </row>
    <row r="199" spans="1:10" ht="14.25" customHeight="1" outlineLevel="1">
      <c r="A199" s="17"/>
      <c r="B199" s="21"/>
      <c r="C199" s="15" t="s">
        <v>32</v>
      </c>
      <c r="D199" s="15" t="s">
        <v>513</v>
      </c>
      <c r="E199" s="15"/>
      <c r="F199" s="15"/>
      <c r="G199" s="15"/>
      <c r="H199" s="15"/>
      <c r="I199" s="15" t="s">
        <v>469</v>
      </c>
      <c r="J199" s="15" t="s">
        <v>16</v>
      </c>
    </row>
    <row r="200" spans="1:10" ht="14.25" customHeight="1" outlineLevel="1">
      <c r="A200" s="17"/>
      <c r="B200" s="21"/>
      <c r="C200" s="15" t="s">
        <v>33</v>
      </c>
      <c r="D200" s="15" t="s">
        <v>437</v>
      </c>
      <c r="E200" s="15" t="s">
        <v>449</v>
      </c>
      <c r="F200" s="15" t="s">
        <v>497</v>
      </c>
      <c r="G200" s="15"/>
      <c r="H200" s="15"/>
      <c r="I200" s="15" t="s">
        <v>410</v>
      </c>
      <c r="J200" s="15" t="s">
        <v>8</v>
      </c>
    </row>
    <row r="201" spans="1:10" ht="15">
      <c r="A201" s="23"/>
      <c r="B201" s="23"/>
      <c r="C201" s="23"/>
      <c r="D201" s="23"/>
      <c r="E201" s="23"/>
      <c r="F201" s="23"/>
      <c r="G201" s="23"/>
      <c r="H201" s="23"/>
      <c r="J201" s="18"/>
    </row>
    <row r="202" spans="1:10" ht="14.25" customHeight="1">
      <c r="A202" s="15"/>
      <c r="B202" s="15" t="s">
        <v>1</v>
      </c>
      <c r="C202" s="15" t="s">
        <v>155</v>
      </c>
      <c r="D202" s="15" t="s">
        <v>3</v>
      </c>
      <c r="E202" s="15" t="s">
        <v>4</v>
      </c>
      <c r="F202" s="15" t="s">
        <v>5</v>
      </c>
      <c r="G202" s="15" t="s">
        <v>6</v>
      </c>
      <c r="H202" s="15" t="s">
        <v>7</v>
      </c>
      <c r="I202" s="16"/>
      <c r="J202" s="25"/>
    </row>
    <row r="203" spans="1:10" ht="14.25" customHeight="1">
      <c r="A203" s="15" t="s">
        <v>8</v>
      </c>
      <c r="B203" s="15" t="s">
        <v>156</v>
      </c>
      <c r="C203" s="15" t="s">
        <v>157</v>
      </c>
      <c r="D203" s="15" t="s">
        <v>37</v>
      </c>
      <c r="E203" s="15" t="s">
        <v>8</v>
      </c>
      <c r="F203" s="15" t="s">
        <v>548</v>
      </c>
      <c r="G203" s="15" t="s">
        <v>549</v>
      </c>
      <c r="H203" s="15" t="s">
        <v>16</v>
      </c>
      <c r="I203" s="16"/>
      <c r="J203" s="17"/>
    </row>
    <row r="204" spans="1:10" ht="14.25" customHeight="1">
      <c r="A204" s="15" t="s">
        <v>12</v>
      </c>
      <c r="B204" s="15" t="s">
        <v>158</v>
      </c>
      <c r="C204" s="15" t="s">
        <v>159</v>
      </c>
      <c r="D204" s="15" t="s">
        <v>11</v>
      </c>
      <c r="E204" s="15" t="s">
        <v>12</v>
      </c>
      <c r="F204" s="15" t="s">
        <v>474</v>
      </c>
      <c r="G204" s="15" t="s">
        <v>550</v>
      </c>
      <c r="H204" s="15" t="s">
        <v>12</v>
      </c>
      <c r="I204" s="16"/>
      <c r="J204" s="17"/>
    </row>
    <row r="205" spans="1:10" ht="14.25" customHeight="1">
      <c r="A205" s="15" t="s">
        <v>16</v>
      </c>
      <c r="B205" s="15" t="s">
        <v>160</v>
      </c>
      <c r="C205" s="15" t="s">
        <v>161</v>
      </c>
      <c r="D205" s="15" t="s">
        <v>15</v>
      </c>
      <c r="E205" s="15" t="s">
        <v>16</v>
      </c>
      <c r="F205" s="15" t="s">
        <v>522</v>
      </c>
      <c r="G205" s="15" t="s">
        <v>551</v>
      </c>
      <c r="H205" s="15" t="s">
        <v>8</v>
      </c>
      <c r="I205" s="16"/>
      <c r="J205" s="17"/>
    </row>
    <row r="206" spans="1:10" ht="14.25" customHeight="1">
      <c r="A206" s="15" t="s">
        <v>20</v>
      </c>
      <c r="B206" s="15" t="s">
        <v>162</v>
      </c>
      <c r="C206" s="15" t="s">
        <v>163</v>
      </c>
      <c r="D206" s="15" t="s">
        <v>112</v>
      </c>
      <c r="E206" s="15" t="s">
        <v>411</v>
      </c>
      <c r="F206" s="15" t="s">
        <v>452</v>
      </c>
      <c r="G206" s="15" t="s">
        <v>552</v>
      </c>
      <c r="H206" s="15" t="s">
        <v>20</v>
      </c>
      <c r="I206" s="16"/>
      <c r="J206" s="17"/>
    </row>
    <row r="207" spans="1:10" ht="15" customHeight="1" outlineLevel="1">
      <c r="A207" s="18"/>
      <c r="B207" s="18"/>
      <c r="C207" s="19"/>
      <c r="D207" s="19"/>
      <c r="E207" s="19"/>
      <c r="F207" s="19"/>
      <c r="G207" s="19"/>
      <c r="H207" s="19"/>
      <c r="I207" s="20"/>
      <c r="J207" s="20"/>
    </row>
    <row r="208" spans="1:10" ht="14.25" customHeight="1" outlineLevel="1">
      <c r="A208" s="17"/>
      <c r="B208" s="21"/>
      <c r="C208" s="15"/>
      <c r="D208" s="15" t="s">
        <v>21</v>
      </c>
      <c r="E208" s="15" t="s">
        <v>22</v>
      </c>
      <c r="F208" s="15" t="s">
        <v>23</v>
      </c>
      <c r="G208" s="15" t="s">
        <v>24</v>
      </c>
      <c r="H208" s="15" t="s">
        <v>25</v>
      </c>
      <c r="I208" s="15" t="s">
        <v>26</v>
      </c>
      <c r="J208" s="15" t="s">
        <v>27</v>
      </c>
    </row>
    <row r="209" spans="1:10" ht="14.25" customHeight="1" outlineLevel="1">
      <c r="A209" s="17"/>
      <c r="B209" s="21"/>
      <c r="C209" s="15" t="s">
        <v>28</v>
      </c>
      <c r="D209" s="15" t="s">
        <v>462</v>
      </c>
      <c r="E209" s="15" t="s">
        <v>441</v>
      </c>
      <c r="F209" s="15" t="s">
        <v>438</v>
      </c>
      <c r="G209" s="15" t="s">
        <v>441</v>
      </c>
      <c r="H209" s="15"/>
      <c r="I209" s="15" t="s">
        <v>28</v>
      </c>
      <c r="J209" s="15" t="s">
        <v>20</v>
      </c>
    </row>
    <row r="210" spans="1:10" ht="14.25" customHeight="1" outlineLevel="1">
      <c r="A210" s="17"/>
      <c r="B210" s="21"/>
      <c r="C210" s="15" t="s">
        <v>29</v>
      </c>
      <c r="D210" s="15" t="s">
        <v>473</v>
      </c>
      <c r="E210" s="15" t="s">
        <v>448</v>
      </c>
      <c r="F210" s="15" t="s">
        <v>470</v>
      </c>
      <c r="G210" s="15"/>
      <c r="H210" s="15"/>
      <c r="I210" s="15" t="s">
        <v>410</v>
      </c>
      <c r="J210" s="15" t="s">
        <v>16</v>
      </c>
    </row>
    <row r="211" spans="1:10" ht="14.25" customHeight="1" outlineLevel="1">
      <c r="A211" s="17"/>
      <c r="B211" s="21"/>
      <c r="C211" s="15" t="s">
        <v>30</v>
      </c>
      <c r="D211" s="15" t="s">
        <v>451</v>
      </c>
      <c r="E211" s="15" t="s">
        <v>482</v>
      </c>
      <c r="F211" s="15" t="s">
        <v>450</v>
      </c>
      <c r="G211" s="15" t="s">
        <v>470</v>
      </c>
      <c r="H211" s="15" t="s">
        <v>483</v>
      </c>
      <c r="I211" s="15" t="s">
        <v>408</v>
      </c>
      <c r="J211" s="15" t="s">
        <v>12</v>
      </c>
    </row>
    <row r="212" spans="1:10" ht="14.25" customHeight="1" outlineLevel="1">
      <c r="A212" s="17"/>
      <c r="B212" s="21"/>
      <c r="C212" s="15" t="s">
        <v>31</v>
      </c>
      <c r="D212" s="15" t="s">
        <v>461</v>
      </c>
      <c r="E212" s="15" t="s">
        <v>450</v>
      </c>
      <c r="F212" s="15" t="s">
        <v>441</v>
      </c>
      <c r="G212" s="15" t="s">
        <v>442</v>
      </c>
      <c r="H212" s="15" t="s">
        <v>441</v>
      </c>
      <c r="I212" s="15" t="s">
        <v>31</v>
      </c>
      <c r="J212" s="15" t="s">
        <v>20</v>
      </c>
    </row>
    <row r="213" spans="1:10" ht="14.25" customHeight="1" outlineLevel="1">
      <c r="A213" s="17"/>
      <c r="B213" s="21"/>
      <c r="C213" s="15" t="s">
        <v>32</v>
      </c>
      <c r="D213" s="15" t="s">
        <v>482</v>
      </c>
      <c r="E213" s="15" t="s">
        <v>438</v>
      </c>
      <c r="F213" s="15" t="s">
        <v>441</v>
      </c>
      <c r="G213" s="15" t="s">
        <v>512</v>
      </c>
      <c r="H213" s="15"/>
      <c r="I213" s="15" t="s">
        <v>28</v>
      </c>
      <c r="J213" s="15" t="s">
        <v>16</v>
      </c>
    </row>
    <row r="214" spans="1:10" ht="14.25" customHeight="1" outlineLevel="1">
      <c r="A214" s="17"/>
      <c r="B214" s="21"/>
      <c r="C214" s="15" t="s">
        <v>33</v>
      </c>
      <c r="D214" s="15" t="s">
        <v>438</v>
      </c>
      <c r="E214" s="15" t="s">
        <v>440</v>
      </c>
      <c r="F214" s="15" t="s">
        <v>442</v>
      </c>
      <c r="G214" s="15" t="s">
        <v>450</v>
      </c>
      <c r="H214" s="15"/>
      <c r="I214" s="15" t="s">
        <v>407</v>
      </c>
      <c r="J214" s="15" t="s">
        <v>8</v>
      </c>
    </row>
    <row r="215" spans="1:10" ht="90" customHeight="1">
      <c r="A215" s="17"/>
      <c r="B215" s="17"/>
      <c r="C215" s="18"/>
      <c r="D215" s="18"/>
      <c r="E215" s="22"/>
      <c r="F215" s="18"/>
      <c r="G215" s="18"/>
      <c r="H215" s="18"/>
      <c r="I215" s="18"/>
      <c r="J215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4" customWidth="1"/>
    <col min="2" max="2" width="5.28125" style="44" customWidth="1"/>
    <col min="3" max="3" width="19.421875" style="44" customWidth="1"/>
    <col min="4" max="9" width="10.7109375" style="44" customWidth="1"/>
    <col min="10" max="16384" width="9.140625" style="44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6"/>
      <c r="I2" s="38"/>
    </row>
    <row r="3" spans="1:9" ht="15" customHeight="1">
      <c r="A3" s="1"/>
      <c r="B3" s="8" t="s">
        <v>284</v>
      </c>
      <c r="C3" s="7"/>
      <c r="D3" s="7"/>
      <c r="E3" s="9"/>
      <c r="F3" s="5"/>
      <c r="G3" s="6"/>
      <c r="H3" s="6"/>
      <c r="I3" s="38"/>
    </row>
    <row r="4" spans="1:9" ht="15" customHeight="1" thickBot="1">
      <c r="A4" s="1"/>
      <c r="B4" s="10" t="s">
        <v>336</v>
      </c>
      <c r="C4" s="11"/>
      <c r="D4" s="11"/>
      <c r="E4" s="40"/>
      <c r="F4" s="5"/>
      <c r="G4" s="6"/>
      <c r="H4" s="6"/>
      <c r="I4" s="38"/>
    </row>
    <row r="5" spans="1:9" ht="15" customHeight="1">
      <c r="A5" s="13"/>
      <c r="B5" s="14"/>
      <c r="C5" s="14"/>
      <c r="D5" s="14"/>
      <c r="E5" s="30"/>
      <c r="F5" s="6"/>
      <c r="G5" s="6"/>
      <c r="H5" s="6"/>
      <c r="I5" s="38"/>
    </row>
    <row r="6" spans="1:9" ht="13.5" customHeight="1">
      <c r="A6" s="36"/>
      <c r="B6" s="36" t="s">
        <v>1</v>
      </c>
      <c r="C6" s="36" t="s">
        <v>271</v>
      </c>
      <c r="D6" s="36" t="s">
        <v>3</v>
      </c>
      <c r="E6" s="32" t="s">
        <v>337</v>
      </c>
      <c r="F6" s="31" t="s">
        <v>340</v>
      </c>
      <c r="G6" s="31" t="s">
        <v>341</v>
      </c>
      <c r="H6" s="31" t="s">
        <v>342</v>
      </c>
      <c r="I6" s="31" t="s">
        <v>244</v>
      </c>
    </row>
    <row r="7" spans="1:9" ht="13.5" customHeight="1">
      <c r="A7" s="39" t="s">
        <v>8</v>
      </c>
      <c r="B7" s="39" t="s">
        <v>276</v>
      </c>
      <c r="C7" s="39" t="s">
        <v>10</v>
      </c>
      <c r="D7" s="39" t="s">
        <v>11</v>
      </c>
      <c r="E7" s="29"/>
      <c r="F7" s="6"/>
      <c r="G7" s="6"/>
      <c r="H7" s="6"/>
      <c r="I7" s="34"/>
    </row>
    <row r="8" spans="1:9" ht="13.5" customHeight="1">
      <c r="A8" s="39" t="s">
        <v>12</v>
      </c>
      <c r="B8" s="39"/>
      <c r="C8" s="39"/>
      <c r="D8" s="39"/>
      <c r="E8" s="37"/>
      <c r="F8" s="29" t="s">
        <v>243</v>
      </c>
      <c r="G8" s="6"/>
      <c r="H8" s="6"/>
      <c r="I8" s="34"/>
    </row>
    <row r="9" spans="1:9" ht="13.5" customHeight="1">
      <c r="A9" s="36" t="s">
        <v>16</v>
      </c>
      <c r="B9" s="36" t="s">
        <v>285</v>
      </c>
      <c r="C9" s="36" t="s">
        <v>79</v>
      </c>
      <c r="D9" s="36" t="s">
        <v>40</v>
      </c>
      <c r="E9" s="35" t="s">
        <v>243</v>
      </c>
      <c r="F9" s="37"/>
      <c r="G9" s="5"/>
      <c r="H9" s="6"/>
      <c r="I9" s="34"/>
    </row>
    <row r="10" spans="1:9" ht="13.5" customHeight="1">
      <c r="A10" s="36" t="s">
        <v>20</v>
      </c>
      <c r="B10" s="36" t="s">
        <v>286</v>
      </c>
      <c r="C10" s="36" t="s">
        <v>47</v>
      </c>
      <c r="D10" s="36" t="s">
        <v>48</v>
      </c>
      <c r="E10" s="33" t="s">
        <v>338</v>
      </c>
      <c r="F10" s="1"/>
      <c r="G10" s="29" t="s">
        <v>265</v>
      </c>
      <c r="H10" s="6"/>
      <c r="I10" s="34"/>
    </row>
    <row r="11" spans="1:9" ht="13.5" customHeight="1">
      <c r="A11" s="39" t="s">
        <v>274</v>
      </c>
      <c r="B11" s="39" t="s">
        <v>287</v>
      </c>
      <c r="C11" s="39" t="s">
        <v>131</v>
      </c>
      <c r="D11" s="39" t="s">
        <v>64</v>
      </c>
      <c r="E11" s="29" t="s">
        <v>261</v>
      </c>
      <c r="F11" s="1"/>
      <c r="G11" s="37"/>
      <c r="H11" s="5"/>
      <c r="I11" s="34"/>
    </row>
    <row r="12" spans="1:9" ht="13.5" customHeight="1">
      <c r="A12" s="39" t="s">
        <v>275</v>
      </c>
      <c r="B12" s="39" t="s">
        <v>288</v>
      </c>
      <c r="C12" s="39" t="s">
        <v>39</v>
      </c>
      <c r="D12" s="39" t="s">
        <v>40</v>
      </c>
      <c r="E12" s="37" t="s">
        <v>338</v>
      </c>
      <c r="F12" s="35" t="s">
        <v>261</v>
      </c>
      <c r="G12" s="43"/>
      <c r="H12" s="5"/>
      <c r="I12" s="34"/>
    </row>
    <row r="13" spans="1:9" ht="13.5" customHeight="1">
      <c r="A13" s="36" t="s">
        <v>277</v>
      </c>
      <c r="B13" s="36" t="s">
        <v>326</v>
      </c>
      <c r="C13" s="36" t="s">
        <v>67</v>
      </c>
      <c r="D13" s="36" t="s">
        <v>15</v>
      </c>
      <c r="E13" s="35" t="s">
        <v>265</v>
      </c>
      <c r="F13" s="33"/>
      <c r="G13" s="1"/>
      <c r="H13" s="5"/>
      <c r="I13" s="34"/>
    </row>
    <row r="14" spans="1:9" ht="13.5" customHeight="1">
      <c r="A14" s="36" t="s">
        <v>279</v>
      </c>
      <c r="B14" s="36" t="s">
        <v>290</v>
      </c>
      <c r="C14" s="36" t="s">
        <v>95</v>
      </c>
      <c r="D14" s="36" t="s">
        <v>59</v>
      </c>
      <c r="E14" s="33" t="s">
        <v>338</v>
      </c>
      <c r="F14" s="6"/>
      <c r="G14" s="1"/>
      <c r="H14" s="29" t="s">
        <v>248</v>
      </c>
      <c r="I14" s="34"/>
    </row>
    <row r="15" spans="1:9" ht="15" customHeight="1">
      <c r="A15" s="14"/>
      <c r="B15" s="14"/>
      <c r="C15" s="14"/>
      <c r="D15" s="14"/>
      <c r="E15" s="6"/>
      <c r="F15" s="6"/>
      <c r="G15" s="1"/>
      <c r="H15" s="37"/>
      <c r="I15" s="34"/>
    </row>
    <row r="16" spans="1:9" ht="13.5" customHeight="1">
      <c r="A16" s="39" t="s">
        <v>291</v>
      </c>
      <c r="B16" s="39" t="s">
        <v>292</v>
      </c>
      <c r="C16" s="39" t="s">
        <v>87</v>
      </c>
      <c r="D16" s="39" t="s">
        <v>59</v>
      </c>
      <c r="E16" s="29" t="s">
        <v>249</v>
      </c>
      <c r="F16" s="6"/>
      <c r="G16" s="1"/>
      <c r="H16" s="1"/>
      <c r="I16" s="34"/>
    </row>
    <row r="17" spans="1:9" ht="13.5" customHeight="1">
      <c r="A17" s="39" t="s">
        <v>293</v>
      </c>
      <c r="B17" s="39" t="s">
        <v>294</v>
      </c>
      <c r="C17" s="39" t="s">
        <v>159</v>
      </c>
      <c r="D17" s="39" t="s">
        <v>11</v>
      </c>
      <c r="E17" s="37" t="s">
        <v>338</v>
      </c>
      <c r="F17" s="29" t="s">
        <v>265</v>
      </c>
      <c r="G17" s="1"/>
      <c r="H17" s="1"/>
      <c r="I17" s="34"/>
    </row>
    <row r="18" spans="1:9" ht="13.5" customHeight="1">
      <c r="A18" s="36" t="s">
        <v>295</v>
      </c>
      <c r="B18" s="36" t="s">
        <v>296</v>
      </c>
      <c r="C18" s="36" t="s">
        <v>142</v>
      </c>
      <c r="D18" s="36" t="s">
        <v>11</v>
      </c>
      <c r="E18" s="35" t="s">
        <v>248</v>
      </c>
      <c r="F18" s="37"/>
      <c r="G18" s="43"/>
      <c r="H18" s="1"/>
      <c r="I18" s="34"/>
    </row>
    <row r="19" spans="1:9" ht="13.5" customHeight="1">
      <c r="A19" s="36" t="s">
        <v>297</v>
      </c>
      <c r="B19" s="36" t="s">
        <v>298</v>
      </c>
      <c r="C19" s="36" t="s">
        <v>114</v>
      </c>
      <c r="D19" s="36" t="s">
        <v>37</v>
      </c>
      <c r="E19" s="33" t="s">
        <v>338</v>
      </c>
      <c r="F19" s="1"/>
      <c r="G19" s="35" t="s">
        <v>249</v>
      </c>
      <c r="H19" s="1"/>
      <c r="I19" s="34"/>
    </row>
    <row r="20" spans="1:9" ht="13.5" customHeight="1">
      <c r="A20" s="39" t="s">
        <v>299</v>
      </c>
      <c r="B20" s="39" t="s">
        <v>300</v>
      </c>
      <c r="C20" s="39" t="s">
        <v>150</v>
      </c>
      <c r="D20" s="39" t="s">
        <v>40</v>
      </c>
      <c r="E20" s="29" t="s">
        <v>266</v>
      </c>
      <c r="F20" s="1"/>
      <c r="G20" s="33"/>
      <c r="H20" s="1"/>
      <c r="I20" s="34"/>
    </row>
    <row r="21" spans="1:9" ht="13.5" customHeight="1">
      <c r="A21" s="39" t="s">
        <v>301</v>
      </c>
      <c r="B21" s="39" t="s">
        <v>302</v>
      </c>
      <c r="C21" s="39" t="s">
        <v>122</v>
      </c>
      <c r="D21" s="39" t="s">
        <v>19</v>
      </c>
      <c r="E21" s="37" t="s">
        <v>338</v>
      </c>
      <c r="F21" s="35" t="s">
        <v>249</v>
      </c>
      <c r="G21" s="5"/>
      <c r="H21" s="1"/>
      <c r="I21" s="34"/>
    </row>
    <row r="22" spans="1:9" ht="13.5" customHeight="1">
      <c r="A22" s="36" t="s">
        <v>303</v>
      </c>
      <c r="B22" s="36" t="s">
        <v>304</v>
      </c>
      <c r="C22" s="36" t="s">
        <v>104</v>
      </c>
      <c r="D22" s="36" t="s">
        <v>72</v>
      </c>
      <c r="E22" s="35" t="s">
        <v>267</v>
      </c>
      <c r="F22" s="33"/>
      <c r="G22" s="6"/>
      <c r="H22" s="1"/>
      <c r="I22" s="34"/>
    </row>
    <row r="23" spans="1:9" ht="13.5" customHeight="1">
      <c r="A23" s="36" t="s">
        <v>305</v>
      </c>
      <c r="B23" s="36" t="s">
        <v>272</v>
      </c>
      <c r="C23" s="36" t="s">
        <v>61</v>
      </c>
      <c r="D23" s="36" t="s">
        <v>37</v>
      </c>
      <c r="E23" s="33" t="s">
        <v>338</v>
      </c>
      <c r="F23" s="6"/>
      <c r="G23" s="6"/>
      <c r="H23" s="6"/>
      <c r="I23" s="35" t="s">
        <v>250</v>
      </c>
    </row>
    <row r="24" spans="1:9" ht="15" customHeight="1">
      <c r="A24" s="14"/>
      <c r="B24" s="14"/>
      <c r="C24" s="14"/>
      <c r="D24" s="14"/>
      <c r="E24" s="6"/>
      <c r="F24" s="6"/>
      <c r="G24" s="6"/>
      <c r="H24" s="6"/>
      <c r="I24" s="37"/>
    </row>
    <row r="25" spans="1:9" ht="13.5" customHeight="1">
      <c r="A25" s="39" t="s">
        <v>306</v>
      </c>
      <c r="B25" s="39" t="s">
        <v>273</v>
      </c>
      <c r="C25" s="39" t="s">
        <v>50</v>
      </c>
      <c r="D25" s="39" t="s">
        <v>11</v>
      </c>
      <c r="E25" s="29" t="s">
        <v>250</v>
      </c>
      <c r="F25" s="6"/>
      <c r="G25" s="6"/>
      <c r="H25" s="1"/>
      <c r="I25" s="6"/>
    </row>
    <row r="26" spans="1:9" ht="13.5" customHeight="1">
      <c r="A26" s="39" t="s">
        <v>307</v>
      </c>
      <c r="B26" s="39" t="s">
        <v>308</v>
      </c>
      <c r="C26" s="39" t="s">
        <v>152</v>
      </c>
      <c r="D26" s="39" t="s">
        <v>15</v>
      </c>
      <c r="E26" s="37" t="s">
        <v>338</v>
      </c>
      <c r="F26" s="29" t="s">
        <v>248</v>
      </c>
      <c r="G26" s="6"/>
      <c r="H26" s="1"/>
      <c r="I26" s="34"/>
    </row>
    <row r="27" spans="1:9" ht="13.5" customHeight="1">
      <c r="A27" s="36" t="s">
        <v>309</v>
      </c>
      <c r="B27" s="36" t="s">
        <v>310</v>
      </c>
      <c r="C27" s="36" t="s">
        <v>97</v>
      </c>
      <c r="D27" s="36" t="s">
        <v>40</v>
      </c>
      <c r="E27" s="35" t="s">
        <v>251</v>
      </c>
      <c r="F27" s="37"/>
      <c r="G27" s="5"/>
      <c r="H27" s="1"/>
      <c r="I27" s="34"/>
    </row>
    <row r="28" spans="1:9" ht="13.5" customHeight="1">
      <c r="A28" s="36" t="s">
        <v>311</v>
      </c>
      <c r="B28" s="36" t="s">
        <v>312</v>
      </c>
      <c r="C28" s="36" t="s">
        <v>140</v>
      </c>
      <c r="D28" s="36" t="s">
        <v>15</v>
      </c>
      <c r="E28" s="33" t="s">
        <v>338</v>
      </c>
      <c r="F28" s="1"/>
      <c r="G28" s="29" t="s">
        <v>251</v>
      </c>
      <c r="H28" s="1"/>
      <c r="I28" s="34"/>
    </row>
    <row r="29" spans="1:9" ht="13.5" customHeight="1">
      <c r="A29" s="39" t="s">
        <v>313</v>
      </c>
      <c r="B29" s="39" t="s">
        <v>314</v>
      </c>
      <c r="C29" s="39" t="s">
        <v>102</v>
      </c>
      <c r="D29" s="39" t="s">
        <v>59</v>
      </c>
      <c r="E29" s="29" t="s">
        <v>245</v>
      </c>
      <c r="F29" s="1"/>
      <c r="G29" s="37"/>
      <c r="H29" s="1"/>
      <c r="I29" s="34"/>
    </row>
    <row r="30" spans="1:9" ht="13.5" customHeight="1">
      <c r="A30" s="39" t="s">
        <v>315</v>
      </c>
      <c r="B30" s="39" t="s">
        <v>316</v>
      </c>
      <c r="C30" s="39" t="s">
        <v>56</v>
      </c>
      <c r="D30" s="39" t="s">
        <v>48</v>
      </c>
      <c r="E30" s="37" t="s">
        <v>338</v>
      </c>
      <c r="F30" s="35" t="s">
        <v>266</v>
      </c>
      <c r="G30" s="43"/>
      <c r="H30" s="1"/>
      <c r="I30" s="34"/>
    </row>
    <row r="31" spans="1:9" ht="13.5" customHeight="1">
      <c r="A31" s="36" t="s">
        <v>317</v>
      </c>
      <c r="B31" s="36" t="s">
        <v>318</v>
      </c>
      <c r="C31" s="36" t="s">
        <v>135</v>
      </c>
      <c r="D31" s="36" t="s">
        <v>112</v>
      </c>
      <c r="E31" s="35" t="s">
        <v>268</v>
      </c>
      <c r="F31" s="33"/>
      <c r="G31" s="1"/>
      <c r="H31" s="1"/>
      <c r="I31" s="34"/>
    </row>
    <row r="32" spans="1:9" ht="13.5" customHeight="1">
      <c r="A32" s="36" t="s">
        <v>319</v>
      </c>
      <c r="B32" s="36" t="s">
        <v>320</v>
      </c>
      <c r="C32" s="36" t="s">
        <v>77</v>
      </c>
      <c r="D32" s="36" t="s">
        <v>59</v>
      </c>
      <c r="E32" s="33" t="s">
        <v>338</v>
      </c>
      <c r="F32" s="6"/>
      <c r="G32" s="1"/>
      <c r="H32" s="35" t="s">
        <v>250</v>
      </c>
      <c r="I32" s="42"/>
    </row>
    <row r="33" spans="1:9" ht="15" customHeight="1">
      <c r="A33" s="14"/>
      <c r="B33" s="14"/>
      <c r="C33" s="14"/>
      <c r="D33" s="14"/>
      <c r="E33" s="6"/>
      <c r="F33" s="6"/>
      <c r="G33" s="1"/>
      <c r="H33" s="33"/>
      <c r="I33" s="6"/>
    </row>
    <row r="34" spans="1:9" ht="13.5" customHeight="1">
      <c r="A34" s="39" t="s">
        <v>321</v>
      </c>
      <c r="B34" s="39" t="s">
        <v>322</v>
      </c>
      <c r="C34" s="39" t="s">
        <v>71</v>
      </c>
      <c r="D34" s="39" t="s">
        <v>72</v>
      </c>
      <c r="E34" s="29" t="s">
        <v>246</v>
      </c>
      <c r="F34" s="6"/>
      <c r="G34" s="1"/>
      <c r="H34" s="5"/>
      <c r="I34" s="34"/>
    </row>
    <row r="35" spans="1:9" ht="13.5" customHeight="1">
      <c r="A35" s="39" t="s">
        <v>323</v>
      </c>
      <c r="B35" s="39" t="s">
        <v>324</v>
      </c>
      <c r="C35" s="39" t="s">
        <v>18</v>
      </c>
      <c r="D35" s="39" t="s">
        <v>19</v>
      </c>
      <c r="E35" s="37" t="s">
        <v>338</v>
      </c>
      <c r="F35" s="29" t="s">
        <v>267</v>
      </c>
      <c r="G35" s="1"/>
      <c r="H35" s="5"/>
      <c r="I35" s="34"/>
    </row>
    <row r="36" spans="1:9" ht="13.5" customHeight="1">
      <c r="A36" s="36" t="s">
        <v>325</v>
      </c>
      <c r="B36" s="36" t="s">
        <v>289</v>
      </c>
      <c r="C36" s="36" t="s">
        <v>91</v>
      </c>
      <c r="D36" s="36" t="s">
        <v>15</v>
      </c>
      <c r="E36" s="35" t="s">
        <v>248</v>
      </c>
      <c r="F36" s="37"/>
      <c r="G36" s="43"/>
      <c r="H36" s="5"/>
      <c r="I36" s="34"/>
    </row>
    <row r="37" spans="1:9" ht="13.5" customHeight="1">
      <c r="A37" s="36" t="s">
        <v>327</v>
      </c>
      <c r="B37" s="36" t="s">
        <v>328</v>
      </c>
      <c r="C37" s="36" t="s">
        <v>126</v>
      </c>
      <c r="D37" s="36" t="s">
        <v>37</v>
      </c>
      <c r="E37" s="33" t="s">
        <v>339</v>
      </c>
      <c r="F37" s="1"/>
      <c r="G37" s="35" t="s">
        <v>246</v>
      </c>
      <c r="H37" s="5"/>
      <c r="I37" s="34"/>
    </row>
    <row r="38" spans="1:9" ht="13.5" customHeight="1">
      <c r="A38" s="39" t="s">
        <v>329</v>
      </c>
      <c r="B38" s="39" t="s">
        <v>330</v>
      </c>
      <c r="C38" s="39" t="s">
        <v>161</v>
      </c>
      <c r="D38" s="39" t="s">
        <v>15</v>
      </c>
      <c r="E38" s="29" t="s">
        <v>266</v>
      </c>
      <c r="F38" s="1"/>
      <c r="G38" s="33"/>
      <c r="H38" s="6"/>
      <c r="I38" s="34"/>
    </row>
    <row r="39" spans="1:9" ht="13.5" customHeight="1">
      <c r="A39" s="39" t="s">
        <v>331</v>
      </c>
      <c r="B39" s="39" t="s">
        <v>332</v>
      </c>
      <c r="C39" s="39" t="s">
        <v>111</v>
      </c>
      <c r="D39" s="39" t="s">
        <v>112</v>
      </c>
      <c r="E39" s="37" t="s">
        <v>339</v>
      </c>
      <c r="F39" s="35" t="s">
        <v>250</v>
      </c>
      <c r="G39" s="5"/>
      <c r="H39" s="6"/>
      <c r="I39" s="34"/>
    </row>
    <row r="40" spans="1:9" ht="13.5" customHeight="1">
      <c r="A40" s="36" t="s">
        <v>333</v>
      </c>
      <c r="B40" s="36"/>
      <c r="C40" s="36"/>
      <c r="D40" s="36"/>
      <c r="E40" s="35"/>
      <c r="F40" s="33"/>
      <c r="G40" s="6"/>
      <c r="H40" s="6"/>
      <c r="I40" s="34"/>
    </row>
    <row r="41" spans="1:9" ht="13.5" customHeight="1">
      <c r="A41" s="36" t="s">
        <v>334</v>
      </c>
      <c r="B41" s="36" t="s">
        <v>278</v>
      </c>
      <c r="C41" s="36" t="s">
        <v>36</v>
      </c>
      <c r="D41" s="36" t="s">
        <v>37</v>
      </c>
      <c r="E41" s="33"/>
      <c r="F41" s="6"/>
      <c r="G41" s="6"/>
      <c r="H41" s="6"/>
      <c r="I41" s="3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2.140625" style="0" bestFit="1" customWidth="1"/>
    <col min="2" max="2" width="5.28125" style="0" customWidth="1"/>
    <col min="3" max="3" width="32.28125" style="0" bestFit="1" customWidth="1"/>
    <col min="4" max="4" width="14.28125" style="0" customWidth="1"/>
    <col min="5" max="6" width="6.28125" style="0" bestFit="1" customWidth="1"/>
    <col min="7" max="7" width="7.421875" style="0" bestFit="1" customWidth="1"/>
    <col min="8" max="8" width="6.28125" style="0" bestFit="1" customWidth="1"/>
    <col min="9" max="9" width="6.57421875" style="0" bestFit="1" customWidth="1"/>
    <col min="10" max="10" width="9.14062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164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247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246</v>
      </c>
    </row>
    <row r="7" spans="1:10" ht="14.25" customHeight="1">
      <c r="A7" s="15" t="s">
        <v>8</v>
      </c>
      <c r="B7" s="15" t="s">
        <v>165</v>
      </c>
      <c r="C7" s="15" t="s">
        <v>166</v>
      </c>
      <c r="D7" s="15" t="s">
        <v>167</v>
      </c>
      <c r="E7" s="15" t="s">
        <v>12</v>
      </c>
      <c r="F7" s="15" t="s">
        <v>443</v>
      </c>
      <c r="G7" s="15" t="s">
        <v>553</v>
      </c>
      <c r="H7" s="15" t="s">
        <v>8</v>
      </c>
      <c r="I7" s="16"/>
      <c r="J7" s="17"/>
    </row>
    <row r="8" spans="1:10" ht="14.25" customHeight="1">
      <c r="A8" s="15" t="s">
        <v>12</v>
      </c>
      <c r="B8" s="15" t="s">
        <v>168</v>
      </c>
      <c r="C8" s="15" t="s">
        <v>169</v>
      </c>
      <c r="D8" s="15" t="s">
        <v>170</v>
      </c>
      <c r="E8" s="15" t="s">
        <v>8</v>
      </c>
      <c r="F8" s="15" t="s">
        <v>33</v>
      </c>
      <c r="G8" s="15" t="s">
        <v>554</v>
      </c>
      <c r="H8" s="15" t="s">
        <v>12</v>
      </c>
      <c r="I8" s="16"/>
      <c r="J8" s="17"/>
    </row>
    <row r="9" spans="1:10" ht="14.25" customHeight="1">
      <c r="A9" s="15" t="s">
        <v>16</v>
      </c>
      <c r="B9" s="15" t="s">
        <v>171</v>
      </c>
      <c r="C9" s="15" t="s">
        <v>172</v>
      </c>
      <c r="D9" s="15" t="s">
        <v>173</v>
      </c>
      <c r="E9" s="15" t="s">
        <v>411</v>
      </c>
      <c r="F9" s="15" t="s">
        <v>501</v>
      </c>
      <c r="G9" s="15" t="s">
        <v>555</v>
      </c>
      <c r="H9" s="15" t="s">
        <v>16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 t="s">
        <v>449</v>
      </c>
      <c r="E13" s="15" t="s">
        <v>438</v>
      </c>
      <c r="F13" s="15" t="s">
        <v>512</v>
      </c>
      <c r="G13" s="15" t="s">
        <v>436</v>
      </c>
      <c r="H13" s="15"/>
      <c r="I13" s="15" t="s">
        <v>407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 t="s">
        <v>451</v>
      </c>
      <c r="E16" s="15" t="s">
        <v>442</v>
      </c>
      <c r="F16" s="15" t="s">
        <v>437</v>
      </c>
      <c r="G16" s="15" t="s">
        <v>483</v>
      </c>
      <c r="H16" s="15"/>
      <c r="I16" s="15" t="s">
        <v>407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 t="s">
        <v>437</v>
      </c>
      <c r="E17" s="15" t="s">
        <v>437</v>
      </c>
      <c r="F17" s="15" t="s">
        <v>526</v>
      </c>
      <c r="G17" s="15"/>
      <c r="H17" s="15"/>
      <c r="I17" s="15" t="s">
        <v>410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 t="s">
        <v>243</v>
      </c>
    </row>
    <row r="21" spans="1:10" ht="14.25" customHeight="1">
      <c r="A21" s="15" t="s">
        <v>8</v>
      </c>
      <c r="B21" s="15" t="s">
        <v>174</v>
      </c>
      <c r="C21" s="15" t="s">
        <v>175</v>
      </c>
      <c r="D21" s="15" t="s">
        <v>176</v>
      </c>
      <c r="E21" s="15" t="s">
        <v>16</v>
      </c>
      <c r="F21" s="15" t="s">
        <v>534</v>
      </c>
      <c r="G21" s="15" t="s">
        <v>556</v>
      </c>
      <c r="H21" s="15" t="s">
        <v>8</v>
      </c>
      <c r="I21" s="16"/>
      <c r="J21" s="17"/>
    </row>
    <row r="22" spans="1:10" ht="14.25" customHeight="1">
      <c r="A22" s="15" t="s">
        <v>12</v>
      </c>
      <c r="B22" s="15" t="s">
        <v>177</v>
      </c>
      <c r="C22" s="15" t="s">
        <v>178</v>
      </c>
      <c r="D22" s="15" t="s">
        <v>179</v>
      </c>
      <c r="E22" s="15" t="s">
        <v>8</v>
      </c>
      <c r="F22" s="15" t="s">
        <v>537</v>
      </c>
      <c r="G22" s="15" t="s">
        <v>557</v>
      </c>
      <c r="H22" s="15" t="s">
        <v>16</v>
      </c>
      <c r="I22" s="16"/>
      <c r="J22" s="17"/>
    </row>
    <row r="23" spans="1:10" ht="14.25" customHeight="1">
      <c r="A23" s="15" t="s">
        <v>16</v>
      </c>
      <c r="B23" s="15" t="s">
        <v>180</v>
      </c>
      <c r="C23" s="15" t="s">
        <v>181</v>
      </c>
      <c r="D23" s="15" t="s">
        <v>182</v>
      </c>
      <c r="E23" s="15" t="s">
        <v>12</v>
      </c>
      <c r="F23" s="15" t="s">
        <v>454</v>
      </c>
      <c r="G23" s="15" t="s">
        <v>558</v>
      </c>
      <c r="H23" s="15" t="s">
        <v>12</v>
      </c>
      <c r="I23" s="16"/>
      <c r="J23" s="17"/>
    </row>
    <row r="24" spans="1:10" ht="14.25" customHeight="1">
      <c r="A24" s="15" t="s">
        <v>20</v>
      </c>
      <c r="B24" s="15" t="s">
        <v>183</v>
      </c>
      <c r="C24" s="15" t="s">
        <v>184</v>
      </c>
      <c r="D24" s="15" t="s">
        <v>185</v>
      </c>
      <c r="E24" s="15" t="s">
        <v>411</v>
      </c>
      <c r="F24" s="15" t="s">
        <v>539</v>
      </c>
      <c r="G24" s="15" t="s">
        <v>559</v>
      </c>
      <c r="H24" s="15" t="s">
        <v>20</v>
      </c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 t="s">
        <v>437</v>
      </c>
      <c r="E27" s="15" t="s">
        <v>449</v>
      </c>
      <c r="F27" s="15" t="s">
        <v>482</v>
      </c>
      <c r="G27" s="15" t="s">
        <v>442</v>
      </c>
      <c r="H27" s="15"/>
      <c r="I27" s="15" t="s">
        <v>407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 t="s">
        <v>437</v>
      </c>
      <c r="E28" s="15" t="s">
        <v>450</v>
      </c>
      <c r="F28" s="15" t="s">
        <v>483</v>
      </c>
      <c r="G28" s="15"/>
      <c r="H28" s="15"/>
      <c r="I28" s="15" t="s">
        <v>410</v>
      </c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 t="s">
        <v>483</v>
      </c>
      <c r="E29" s="15" t="s">
        <v>470</v>
      </c>
      <c r="F29" s="15" t="s">
        <v>449</v>
      </c>
      <c r="G29" s="15"/>
      <c r="H29" s="15"/>
      <c r="I29" s="15" t="s">
        <v>410</v>
      </c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 t="s">
        <v>441</v>
      </c>
      <c r="E30" s="15" t="s">
        <v>449</v>
      </c>
      <c r="F30" s="15" t="s">
        <v>462</v>
      </c>
      <c r="G30" s="15" t="s">
        <v>560</v>
      </c>
      <c r="H30" s="15"/>
      <c r="I30" s="15" t="s">
        <v>28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 t="s">
        <v>483</v>
      </c>
      <c r="E31" s="15" t="s">
        <v>438</v>
      </c>
      <c r="F31" s="15" t="s">
        <v>448</v>
      </c>
      <c r="G31" s="15"/>
      <c r="H31" s="15"/>
      <c r="I31" s="15" t="s">
        <v>410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 t="s">
        <v>437</v>
      </c>
      <c r="E32" s="15" t="s">
        <v>448</v>
      </c>
      <c r="F32" s="15" t="s">
        <v>437</v>
      </c>
      <c r="G32" s="15"/>
      <c r="H32" s="15"/>
      <c r="I32" s="15" t="s">
        <v>410</v>
      </c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 t="s">
        <v>249</v>
      </c>
    </row>
    <row r="35" spans="1:10" ht="14.25" customHeight="1">
      <c r="A35" s="15" t="s">
        <v>8</v>
      </c>
      <c r="B35" s="15" t="s">
        <v>186</v>
      </c>
      <c r="C35" s="15" t="s">
        <v>187</v>
      </c>
      <c r="D35" s="15" t="s">
        <v>188</v>
      </c>
      <c r="E35" s="15" t="s">
        <v>12</v>
      </c>
      <c r="F35" s="15" t="s">
        <v>431</v>
      </c>
      <c r="G35" s="15" t="s">
        <v>561</v>
      </c>
      <c r="H35" s="15" t="s">
        <v>8</v>
      </c>
      <c r="I35" s="16"/>
      <c r="J35" s="17"/>
    </row>
    <row r="36" spans="1:10" ht="14.25" customHeight="1">
      <c r="A36" s="15" t="s">
        <v>12</v>
      </c>
      <c r="B36" s="15" t="s">
        <v>189</v>
      </c>
      <c r="C36" s="15" t="s">
        <v>190</v>
      </c>
      <c r="D36" s="15" t="s">
        <v>191</v>
      </c>
      <c r="E36" s="15"/>
      <c r="F36" s="15"/>
      <c r="G36" s="15"/>
      <c r="H36" s="15"/>
      <c r="I36" s="16"/>
      <c r="J36" s="17"/>
    </row>
    <row r="37" spans="1:10" ht="14.25" customHeight="1">
      <c r="A37" s="15" t="s">
        <v>16</v>
      </c>
      <c r="B37" s="15" t="s">
        <v>192</v>
      </c>
      <c r="C37" s="15" t="s">
        <v>193</v>
      </c>
      <c r="D37" s="15" t="s">
        <v>194</v>
      </c>
      <c r="E37" s="15" t="s">
        <v>8</v>
      </c>
      <c r="F37" s="15" t="s">
        <v>413</v>
      </c>
      <c r="G37" s="15" t="s">
        <v>562</v>
      </c>
      <c r="H37" s="15" t="s">
        <v>12</v>
      </c>
      <c r="I37" s="16"/>
      <c r="J37" s="17"/>
    </row>
    <row r="38" spans="1:10" ht="14.25" customHeight="1">
      <c r="A38" s="15" t="s">
        <v>20</v>
      </c>
      <c r="B38" s="15" t="s">
        <v>195</v>
      </c>
      <c r="C38" s="15" t="s">
        <v>196</v>
      </c>
      <c r="D38" s="15" t="s">
        <v>197</v>
      </c>
      <c r="E38" s="15" t="s">
        <v>411</v>
      </c>
      <c r="F38" s="15" t="s">
        <v>563</v>
      </c>
      <c r="G38" s="15" t="s">
        <v>564</v>
      </c>
      <c r="H38" s="15" t="s">
        <v>16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 t="s">
        <v>450</v>
      </c>
      <c r="E41" s="15" t="s">
        <v>438</v>
      </c>
      <c r="F41" s="15" t="s">
        <v>442</v>
      </c>
      <c r="G41" s="15"/>
      <c r="H41" s="15"/>
      <c r="I41" s="15" t="s">
        <v>410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/>
      <c r="E42" s="15"/>
      <c r="F42" s="15"/>
      <c r="G42" s="15"/>
      <c r="H42" s="15"/>
      <c r="I42" s="15"/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 t="s">
        <v>438</v>
      </c>
      <c r="E43" s="15" t="s">
        <v>450</v>
      </c>
      <c r="F43" s="15" t="s">
        <v>436</v>
      </c>
      <c r="G43" s="15"/>
      <c r="H43" s="15"/>
      <c r="I43" s="15" t="s">
        <v>410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/>
      <c r="E44" s="15"/>
      <c r="F44" s="15"/>
      <c r="G44" s="15"/>
      <c r="H44" s="15"/>
      <c r="I44" s="15"/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/>
      <c r="E45" s="15"/>
      <c r="F45" s="15"/>
      <c r="G45" s="15"/>
      <c r="H45" s="15"/>
      <c r="I45" s="15"/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 t="s">
        <v>449</v>
      </c>
      <c r="E46" s="15" t="s">
        <v>450</v>
      </c>
      <c r="F46" s="15" t="s">
        <v>470</v>
      </c>
      <c r="G46" s="15"/>
      <c r="H46" s="15"/>
      <c r="I46" s="15" t="s">
        <v>410</v>
      </c>
      <c r="J46" s="15" t="s">
        <v>8</v>
      </c>
    </row>
    <row r="47" spans="1:10" ht="140.2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 t="s">
        <v>248</v>
      </c>
    </row>
    <row r="49" spans="1:10" ht="14.25" customHeight="1">
      <c r="A49" s="15" t="s">
        <v>8</v>
      </c>
      <c r="B49" s="15" t="s">
        <v>198</v>
      </c>
      <c r="C49" s="15" t="s">
        <v>199</v>
      </c>
      <c r="D49" s="15" t="s">
        <v>200</v>
      </c>
      <c r="E49" s="15" t="s">
        <v>12</v>
      </c>
      <c r="F49" s="15" t="s">
        <v>454</v>
      </c>
      <c r="G49" s="15" t="s">
        <v>565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201</v>
      </c>
      <c r="C50" s="15" t="s">
        <v>202</v>
      </c>
      <c r="D50" s="15" t="s">
        <v>203</v>
      </c>
      <c r="E50" s="15" t="s">
        <v>16</v>
      </c>
      <c r="F50" s="15" t="s">
        <v>534</v>
      </c>
      <c r="G50" s="15" t="s">
        <v>566</v>
      </c>
      <c r="H50" s="15" t="s">
        <v>8</v>
      </c>
      <c r="I50" s="16"/>
      <c r="J50" s="17"/>
    </row>
    <row r="51" spans="1:10" ht="14.25" customHeight="1">
      <c r="A51" s="15" t="s">
        <v>16</v>
      </c>
      <c r="B51" s="15" t="s">
        <v>204</v>
      </c>
      <c r="C51" s="15" t="s">
        <v>205</v>
      </c>
      <c r="D51" s="15" t="s">
        <v>206</v>
      </c>
      <c r="E51" s="15" t="s">
        <v>8</v>
      </c>
      <c r="F51" s="15" t="s">
        <v>520</v>
      </c>
      <c r="G51" s="15" t="s">
        <v>567</v>
      </c>
      <c r="H51" s="15" t="s">
        <v>16</v>
      </c>
      <c r="I51" s="16"/>
      <c r="J51" s="17"/>
    </row>
    <row r="52" spans="1:10" ht="14.25" customHeight="1">
      <c r="A52" s="15" t="s">
        <v>20</v>
      </c>
      <c r="B52" s="15" t="s">
        <v>207</v>
      </c>
      <c r="C52" s="15" t="s">
        <v>208</v>
      </c>
      <c r="D52" s="15" t="s">
        <v>167</v>
      </c>
      <c r="E52" s="15" t="s">
        <v>411</v>
      </c>
      <c r="F52" s="15" t="s">
        <v>510</v>
      </c>
      <c r="G52" s="15" t="s">
        <v>568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 t="s">
        <v>438</v>
      </c>
      <c r="E55" s="15" t="s">
        <v>441</v>
      </c>
      <c r="F55" s="15" t="s">
        <v>438</v>
      </c>
      <c r="G55" s="15" t="s">
        <v>437</v>
      </c>
      <c r="H55" s="15"/>
      <c r="I55" s="15" t="s">
        <v>407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 t="s">
        <v>450</v>
      </c>
      <c r="E56" s="15" t="s">
        <v>449</v>
      </c>
      <c r="F56" s="15" t="s">
        <v>436</v>
      </c>
      <c r="G56" s="15"/>
      <c r="H56" s="15"/>
      <c r="I56" s="15" t="s">
        <v>410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 t="s">
        <v>442</v>
      </c>
      <c r="E57" s="15" t="s">
        <v>449</v>
      </c>
      <c r="F57" s="15" t="s">
        <v>437</v>
      </c>
      <c r="G57" s="15"/>
      <c r="H57" s="15"/>
      <c r="I57" s="15" t="s">
        <v>410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 t="s">
        <v>438</v>
      </c>
      <c r="E58" s="15" t="s">
        <v>450</v>
      </c>
      <c r="F58" s="15" t="s">
        <v>526</v>
      </c>
      <c r="G58" s="15"/>
      <c r="H58" s="15"/>
      <c r="I58" s="15" t="s">
        <v>410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 t="s">
        <v>437</v>
      </c>
      <c r="E59" s="15" t="s">
        <v>440</v>
      </c>
      <c r="F59" s="15" t="s">
        <v>512</v>
      </c>
      <c r="G59" s="15" t="s">
        <v>462</v>
      </c>
      <c r="H59" s="15"/>
      <c r="I59" s="15" t="s">
        <v>28</v>
      </c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 t="s">
        <v>460</v>
      </c>
      <c r="E60" s="15" t="s">
        <v>496</v>
      </c>
      <c r="F60" s="15" t="s">
        <v>461</v>
      </c>
      <c r="G60" s="15" t="s">
        <v>437</v>
      </c>
      <c r="H60" s="15" t="s">
        <v>497</v>
      </c>
      <c r="I60" s="15" t="s">
        <v>408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1</v>
      </c>
      <c r="C62" s="15" t="s">
        <v>65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7" t="s">
        <v>250</v>
      </c>
    </row>
    <row r="63" spans="1:10" ht="14.25" customHeight="1">
      <c r="A63" s="15" t="s">
        <v>8</v>
      </c>
      <c r="B63" s="15" t="s">
        <v>209</v>
      </c>
      <c r="C63" s="15" t="s">
        <v>210</v>
      </c>
      <c r="D63" s="15" t="s">
        <v>200</v>
      </c>
      <c r="E63" s="15" t="s">
        <v>12</v>
      </c>
      <c r="F63" s="15" t="s">
        <v>478</v>
      </c>
      <c r="G63" s="15" t="s">
        <v>569</v>
      </c>
      <c r="H63" s="15" t="s">
        <v>12</v>
      </c>
      <c r="I63" s="16"/>
      <c r="J63" s="17"/>
    </row>
    <row r="64" spans="1:10" ht="14.25" customHeight="1">
      <c r="A64" s="15" t="s">
        <v>12</v>
      </c>
      <c r="B64" s="15" t="s">
        <v>211</v>
      </c>
      <c r="C64" s="15" t="s">
        <v>212</v>
      </c>
      <c r="D64" s="15" t="s">
        <v>173</v>
      </c>
      <c r="E64" s="15" t="s">
        <v>8</v>
      </c>
      <c r="F64" s="15" t="s">
        <v>489</v>
      </c>
      <c r="G64" s="15" t="s">
        <v>570</v>
      </c>
      <c r="H64" s="15" t="s">
        <v>16</v>
      </c>
      <c r="I64" s="16"/>
      <c r="J64" s="17"/>
    </row>
    <row r="65" spans="1:10" ht="14.25" customHeight="1">
      <c r="A65" s="15" t="s">
        <v>16</v>
      </c>
      <c r="B65" s="15" t="s">
        <v>213</v>
      </c>
      <c r="C65" s="15" t="s">
        <v>214</v>
      </c>
      <c r="D65" s="15" t="s">
        <v>215</v>
      </c>
      <c r="E65" s="15" t="s">
        <v>16</v>
      </c>
      <c r="F65" s="15" t="s">
        <v>504</v>
      </c>
      <c r="G65" s="15" t="s">
        <v>571</v>
      </c>
      <c r="H65" s="15" t="s">
        <v>8</v>
      </c>
      <c r="I65" s="16"/>
      <c r="J65" s="17"/>
    </row>
    <row r="66" spans="1:10" ht="14.25" customHeight="1">
      <c r="A66" s="15" t="s">
        <v>20</v>
      </c>
      <c r="B66" s="15" t="s">
        <v>216</v>
      </c>
      <c r="C66" s="15" t="s">
        <v>217</v>
      </c>
      <c r="D66" s="15" t="s">
        <v>218</v>
      </c>
      <c r="E66" s="15" t="s">
        <v>411</v>
      </c>
      <c r="F66" s="15" t="s">
        <v>480</v>
      </c>
      <c r="G66" s="15" t="s">
        <v>572</v>
      </c>
      <c r="H66" s="15" t="s">
        <v>20</v>
      </c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 customHeight="1" outlineLevel="1">
      <c r="A69" s="17"/>
      <c r="B69" s="21"/>
      <c r="C69" s="15" t="s">
        <v>28</v>
      </c>
      <c r="D69" s="15" t="s">
        <v>437</v>
      </c>
      <c r="E69" s="15" t="s">
        <v>462</v>
      </c>
      <c r="F69" s="15" t="s">
        <v>482</v>
      </c>
      <c r="G69" s="15" t="s">
        <v>461</v>
      </c>
      <c r="H69" s="15"/>
      <c r="I69" s="15" t="s">
        <v>28</v>
      </c>
      <c r="J69" s="15" t="s">
        <v>20</v>
      </c>
    </row>
    <row r="70" spans="1:10" ht="14.25" customHeight="1" outlineLevel="1">
      <c r="A70" s="17"/>
      <c r="B70" s="21"/>
      <c r="C70" s="15" t="s">
        <v>29</v>
      </c>
      <c r="D70" s="15" t="s">
        <v>526</v>
      </c>
      <c r="E70" s="15" t="s">
        <v>448</v>
      </c>
      <c r="F70" s="15" t="s">
        <v>482</v>
      </c>
      <c r="G70" s="15" t="s">
        <v>483</v>
      </c>
      <c r="H70" s="15"/>
      <c r="I70" s="15" t="s">
        <v>407</v>
      </c>
      <c r="J70" s="15" t="s">
        <v>16</v>
      </c>
    </row>
    <row r="71" spans="1:10" ht="14.25" customHeight="1" outlineLevel="1">
      <c r="A71" s="17"/>
      <c r="B71" s="21"/>
      <c r="C71" s="15" t="s">
        <v>30</v>
      </c>
      <c r="D71" s="15" t="s">
        <v>437</v>
      </c>
      <c r="E71" s="15" t="s">
        <v>449</v>
      </c>
      <c r="F71" s="15" t="s">
        <v>449</v>
      </c>
      <c r="G71" s="15"/>
      <c r="H71" s="15"/>
      <c r="I71" s="15" t="s">
        <v>410</v>
      </c>
      <c r="J71" s="15" t="s">
        <v>12</v>
      </c>
    </row>
    <row r="72" spans="1:10" ht="14.25" customHeight="1" outlineLevel="1">
      <c r="A72" s="17"/>
      <c r="B72" s="21"/>
      <c r="C72" s="15" t="s">
        <v>31</v>
      </c>
      <c r="D72" s="15" t="s">
        <v>451</v>
      </c>
      <c r="E72" s="15" t="s">
        <v>437</v>
      </c>
      <c r="F72" s="15" t="s">
        <v>460</v>
      </c>
      <c r="G72" s="15" t="s">
        <v>483</v>
      </c>
      <c r="H72" s="15" t="s">
        <v>441</v>
      </c>
      <c r="I72" s="15" t="s">
        <v>31</v>
      </c>
      <c r="J72" s="15" t="s">
        <v>20</v>
      </c>
    </row>
    <row r="73" spans="1:10" ht="14.25" customHeight="1" outlineLevel="1">
      <c r="A73" s="17"/>
      <c r="B73" s="21"/>
      <c r="C73" s="15" t="s">
        <v>32</v>
      </c>
      <c r="D73" s="15" t="s">
        <v>450</v>
      </c>
      <c r="E73" s="15" t="s">
        <v>483</v>
      </c>
      <c r="F73" s="15" t="s">
        <v>449</v>
      </c>
      <c r="G73" s="15"/>
      <c r="H73" s="15"/>
      <c r="I73" s="15" t="s">
        <v>410</v>
      </c>
      <c r="J73" s="15" t="s">
        <v>16</v>
      </c>
    </row>
    <row r="74" spans="1:10" ht="14.25" customHeight="1" outlineLevel="1">
      <c r="A74" s="17"/>
      <c r="B74" s="21"/>
      <c r="C74" s="15" t="s">
        <v>33</v>
      </c>
      <c r="D74" s="15" t="s">
        <v>513</v>
      </c>
      <c r="E74" s="15"/>
      <c r="F74" s="15"/>
      <c r="G74" s="15"/>
      <c r="H74" s="15"/>
      <c r="I74" s="15" t="s">
        <v>410</v>
      </c>
      <c r="J74" s="15" t="s">
        <v>8</v>
      </c>
    </row>
    <row r="75" spans="2:10" ht="15">
      <c r="B75" s="23"/>
      <c r="C75" s="23"/>
      <c r="D75" s="23"/>
      <c r="J75" s="18"/>
    </row>
    <row r="76" spans="1:10" ht="14.25" customHeight="1">
      <c r="A76" s="15"/>
      <c r="B76" s="15" t="s">
        <v>1</v>
      </c>
      <c r="C76" s="15" t="s">
        <v>75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17" t="s">
        <v>251</v>
      </c>
    </row>
    <row r="77" spans="1:10" ht="14.25" customHeight="1">
      <c r="A77" s="15" t="s">
        <v>8</v>
      </c>
      <c r="B77" s="15" t="s">
        <v>219</v>
      </c>
      <c r="C77" s="15" t="s">
        <v>220</v>
      </c>
      <c r="D77" s="15" t="s">
        <v>176</v>
      </c>
      <c r="E77" s="15" t="s">
        <v>16</v>
      </c>
      <c r="F77" s="15" t="s">
        <v>504</v>
      </c>
      <c r="G77" s="15" t="s">
        <v>573</v>
      </c>
      <c r="H77" s="15" t="s">
        <v>8</v>
      </c>
      <c r="I77" s="16"/>
      <c r="J77" s="17"/>
    </row>
    <row r="78" spans="1:10" ht="14.25" customHeight="1">
      <c r="A78" s="15" t="s">
        <v>12</v>
      </c>
      <c r="B78" s="15" t="s">
        <v>221</v>
      </c>
      <c r="C78" s="15" t="s">
        <v>222</v>
      </c>
      <c r="D78" s="15" t="s">
        <v>223</v>
      </c>
      <c r="E78" s="15" t="s">
        <v>12</v>
      </c>
      <c r="F78" s="15" t="s">
        <v>544</v>
      </c>
      <c r="G78" s="15" t="s">
        <v>574</v>
      </c>
      <c r="H78" s="15" t="s">
        <v>12</v>
      </c>
      <c r="I78" s="16"/>
      <c r="J78" s="17"/>
    </row>
    <row r="79" spans="1:10" ht="14.25" customHeight="1">
      <c r="A79" s="15" t="s">
        <v>16</v>
      </c>
      <c r="B79" s="15" t="s">
        <v>180</v>
      </c>
      <c r="C79" s="15" t="s">
        <v>224</v>
      </c>
      <c r="D79" s="15" t="s">
        <v>173</v>
      </c>
      <c r="E79" s="15" t="s">
        <v>8</v>
      </c>
      <c r="F79" s="15" t="s">
        <v>575</v>
      </c>
      <c r="G79" s="15" t="s">
        <v>576</v>
      </c>
      <c r="H79" s="15" t="s">
        <v>16</v>
      </c>
      <c r="I79" s="16"/>
      <c r="J79" s="17"/>
    </row>
    <row r="80" spans="1:10" ht="14.25" customHeight="1">
      <c r="A80" s="15" t="s">
        <v>20</v>
      </c>
      <c r="B80" s="15" t="s">
        <v>225</v>
      </c>
      <c r="C80" s="15" t="s">
        <v>226</v>
      </c>
      <c r="D80" s="15" t="s">
        <v>197</v>
      </c>
      <c r="E80" s="15" t="s">
        <v>411</v>
      </c>
      <c r="F80" s="15" t="s">
        <v>524</v>
      </c>
      <c r="G80" s="15" t="s">
        <v>577</v>
      </c>
      <c r="H80" s="15" t="s">
        <v>20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25</v>
      </c>
      <c r="I82" s="15" t="s">
        <v>26</v>
      </c>
      <c r="J82" s="15" t="s">
        <v>27</v>
      </c>
    </row>
    <row r="83" spans="1:10" ht="14.25" customHeight="1" outlineLevel="1">
      <c r="A83" s="17"/>
      <c r="B83" s="21"/>
      <c r="C83" s="15" t="s">
        <v>28</v>
      </c>
      <c r="D83" s="15" t="s">
        <v>441</v>
      </c>
      <c r="E83" s="15" t="s">
        <v>483</v>
      </c>
      <c r="F83" s="15" t="s">
        <v>438</v>
      </c>
      <c r="G83" s="15" t="s">
        <v>450</v>
      </c>
      <c r="H83" s="15"/>
      <c r="I83" s="15" t="s">
        <v>407</v>
      </c>
      <c r="J83" s="15" t="s">
        <v>20</v>
      </c>
    </row>
    <row r="84" spans="1:10" ht="14.25" customHeight="1" outlineLevel="1">
      <c r="A84" s="17"/>
      <c r="B84" s="21"/>
      <c r="C84" s="15" t="s">
        <v>29</v>
      </c>
      <c r="D84" s="15" t="s">
        <v>450</v>
      </c>
      <c r="E84" s="15" t="s">
        <v>448</v>
      </c>
      <c r="F84" s="15" t="s">
        <v>449</v>
      </c>
      <c r="G84" s="15"/>
      <c r="H84" s="15"/>
      <c r="I84" s="15" t="s">
        <v>410</v>
      </c>
      <c r="J84" s="15" t="s">
        <v>16</v>
      </c>
    </row>
    <row r="85" spans="1:10" ht="14.25" customHeight="1" outlineLevel="1">
      <c r="A85" s="17"/>
      <c r="B85" s="21"/>
      <c r="C85" s="15" t="s">
        <v>30</v>
      </c>
      <c r="D85" s="15" t="s">
        <v>483</v>
      </c>
      <c r="E85" s="15" t="s">
        <v>460</v>
      </c>
      <c r="F85" s="15" t="s">
        <v>438</v>
      </c>
      <c r="G85" s="15" t="s">
        <v>460</v>
      </c>
      <c r="H85" s="15" t="s">
        <v>438</v>
      </c>
      <c r="I85" s="15" t="s">
        <v>408</v>
      </c>
      <c r="J85" s="15" t="s">
        <v>12</v>
      </c>
    </row>
    <row r="86" spans="1:10" ht="14.25" customHeight="1" outlineLevel="1">
      <c r="A86" s="17"/>
      <c r="B86" s="21"/>
      <c r="C86" s="15" t="s">
        <v>31</v>
      </c>
      <c r="D86" s="15" t="s">
        <v>441</v>
      </c>
      <c r="E86" s="15" t="s">
        <v>438</v>
      </c>
      <c r="F86" s="15" t="s">
        <v>451</v>
      </c>
      <c r="G86" s="15" t="s">
        <v>473</v>
      </c>
      <c r="H86" s="15" t="s">
        <v>437</v>
      </c>
      <c r="I86" s="15" t="s">
        <v>408</v>
      </c>
      <c r="J86" s="15" t="s">
        <v>20</v>
      </c>
    </row>
    <row r="87" spans="1:10" ht="14.25" customHeight="1" outlineLevel="1">
      <c r="A87" s="17"/>
      <c r="B87" s="21"/>
      <c r="C87" s="15" t="s">
        <v>32</v>
      </c>
      <c r="D87" s="15" t="s">
        <v>442</v>
      </c>
      <c r="E87" s="15" t="s">
        <v>496</v>
      </c>
      <c r="F87" s="15" t="s">
        <v>438</v>
      </c>
      <c r="G87" s="15"/>
      <c r="H87" s="15"/>
      <c r="I87" s="15" t="s">
        <v>410</v>
      </c>
      <c r="J87" s="15" t="s">
        <v>16</v>
      </c>
    </row>
    <row r="88" spans="1:10" ht="14.25" customHeight="1" outlineLevel="1">
      <c r="A88" s="17"/>
      <c r="B88" s="21"/>
      <c r="C88" s="15" t="s">
        <v>33</v>
      </c>
      <c r="D88" s="15" t="s">
        <v>560</v>
      </c>
      <c r="E88" s="15" t="s">
        <v>442</v>
      </c>
      <c r="F88" s="15" t="s">
        <v>461</v>
      </c>
      <c r="G88" s="15" t="s">
        <v>450</v>
      </c>
      <c r="H88" s="15" t="s">
        <v>450</v>
      </c>
      <c r="I88" s="15" t="s">
        <v>408</v>
      </c>
      <c r="J88" s="15" t="s">
        <v>8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4" customWidth="1"/>
    <col min="2" max="2" width="5.28125" style="44" customWidth="1"/>
    <col min="3" max="3" width="19.421875" style="44" customWidth="1"/>
    <col min="4" max="8" width="12.7109375" style="44" customWidth="1"/>
    <col min="9" max="9" width="8.57421875" style="44" customWidth="1"/>
    <col min="10" max="16384" width="9.140625" style="44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6"/>
      <c r="I2" s="38"/>
    </row>
    <row r="3" spans="1:9" ht="15" customHeight="1">
      <c r="A3" s="1"/>
      <c r="B3" s="8" t="s">
        <v>335</v>
      </c>
      <c r="C3" s="7"/>
      <c r="D3" s="7"/>
      <c r="E3" s="9"/>
      <c r="F3" s="5"/>
      <c r="G3" s="6"/>
      <c r="H3" s="6"/>
      <c r="I3" s="38"/>
    </row>
    <row r="4" spans="1:9" ht="15" customHeight="1" thickBot="1">
      <c r="A4" s="1"/>
      <c r="B4" s="10" t="s">
        <v>343</v>
      </c>
      <c r="C4" s="11"/>
      <c r="D4" s="11"/>
      <c r="E4" s="40"/>
      <c r="F4" s="5"/>
      <c r="G4" s="6"/>
      <c r="H4" s="6"/>
      <c r="I4" s="38"/>
    </row>
    <row r="5" spans="1:9" ht="15" customHeight="1">
      <c r="A5" s="13"/>
      <c r="B5" s="14"/>
      <c r="C5" s="14"/>
      <c r="D5" s="14"/>
      <c r="E5" s="30"/>
      <c r="F5" s="6"/>
      <c r="G5" s="6"/>
      <c r="H5" s="6"/>
      <c r="I5" s="38"/>
    </row>
    <row r="6" spans="1:9" ht="13.5" customHeight="1">
      <c r="A6" s="36"/>
      <c r="B6" s="36" t="s">
        <v>1</v>
      </c>
      <c r="C6" s="36" t="s">
        <v>271</v>
      </c>
      <c r="D6" s="36" t="s">
        <v>3</v>
      </c>
      <c r="E6" s="32" t="s">
        <v>344</v>
      </c>
      <c r="F6" s="31" t="s">
        <v>345</v>
      </c>
      <c r="G6" s="31" t="s">
        <v>346</v>
      </c>
      <c r="H6" s="31" t="s">
        <v>347</v>
      </c>
      <c r="I6" s="38"/>
    </row>
    <row r="7" spans="1:9" ht="13.5" customHeight="1">
      <c r="A7" s="39" t="s">
        <v>8</v>
      </c>
      <c r="B7" s="39" t="s">
        <v>276</v>
      </c>
      <c r="C7" s="39" t="s">
        <v>166</v>
      </c>
      <c r="D7" s="39" t="s">
        <v>167</v>
      </c>
      <c r="E7" s="29"/>
      <c r="F7" s="6"/>
      <c r="G7" s="6"/>
      <c r="H7" s="6"/>
      <c r="I7" s="34"/>
    </row>
    <row r="8" spans="1:9" ht="13.5" customHeight="1">
      <c r="A8" s="39" t="s">
        <v>12</v>
      </c>
      <c r="B8" s="39"/>
      <c r="C8" s="39"/>
      <c r="D8" s="39"/>
      <c r="E8" s="37"/>
      <c r="F8" s="29" t="s">
        <v>265</v>
      </c>
      <c r="G8" s="6"/>
      <c r="H8" s="6"/>
      <c r="I8" s="34"/>
    </row>
    <row r="9" spans="1:9" ht="13.5" customHeight="1">
      <c r="A9" s="36" t="s">
        <v>16</v>
      </c>
      <c r="B9" s="36" t="s">
        <v>316</v>
      </c>
      <c r="C9" s="36" t="s">
        <v>199</v>
      </c>
      <c r="D9" s="36" t="s">
        <v>200</v>
      </c>
      <c r="E9" s="35" t="s">
        <v>243</v>
      </c>
      <c r="F9" s="37"/>
      <c r="G9" s="5"/>
      <c r="H9" s="6"/>
      <c r="I9" s="34"/>
    </row>
    <row r="10" spans="1:9" ht="13.5" customHeight="1">
      <c r="A10" s="36" t="s">
        <v>20</v>
      </c>
      <c r="B10" s="36" t="s">
        <v>288</v>
      </c>
      <c r="C10" s="36" t="s">
        <v>181</v>
      </c>
      <c r="D10" s="36" t="s">
        <v>182</v>
      </c>
      <c r="E10" s="33"/>
      <c r="F10" s="1"/>
      <c r="G10" s="29" t="s">
        <v>248</v>
      </c>
      <c r="H10" s="6"/>
      <c r="I10" s="34"/>
    </row>
    <row r="11" spans="1:9" ht="13.5" customHeight="1">
      <c r="A11" s="39" t="s">
        <v>274</v>
      </c>
      <c r="B11" s="39" t="s">
        <v>320</v>
      </c>
      <c r="C11" s="39" t="s">
        <v>220</v>
      </c>
      <c r="D11" s="39" t="s">
        <v>176</v>
      </c>
      <c r="E11" s="29" t="s">
        <v>249</v>
      </c>
      <c r="F11" s="1"/>
      <c r="G11" s="37"/>
      <c r="H11" s="5"/>
      <c r="I11" s="34"/>
    </row>
    <row r="12" spans="1:9" ht="13.5" customHeight="1">
      <c r="A12" s="39" t="s">
        <v>275</v>
      </c>
      <c r="B12" s="39" t="s">
        <v>326</v>
      </c>
      <c r="C12" s="39" t="s">
        <v>210</v>
      </c>
      <c r="D12" s="39" t="s">
        <v>200</v>
      </c>
      <c r="E12" s="37"/>
      <c r="F12" s="35" t="s">
        <v>249</v>
      </c>
      <c r="G12" s="43"/>
      <c r="H12" s="5"/>
      <c r="I12" s="34"/>
    </row>
    <row r="13" spans="1:9" ht="13.5" customHeight="1">
      <c r="A13" s="36" t="s">
        <v>277</v>
      </c>
      <c r="B13" s="36"/>
      <c r="C13" s="36"/>
      <c r="D13" s="36"/>
      <c r="E13" s="35"/>
      <c r="F13" s="33"/>
      <c r="G13" s="1"/>
      <c r="H13" s="5"/>
      <c r="I13" s="34"/>
    </row>
    <row r="14" spans="1:9" ht="13.5" customHeight="1">
      <c r="A14" s="36" t="s">
        <v>279</v>
      </c>
      <c r="B14" s="36" t="s">
        <v>273</v>
      </c>
      <c r="C14" s="36" t="s">
        <v>187</v>
      </c>
      <c r="D14" s="36" t="s">
        <v>188</v>
      </c>
      <c r="E14" s="33"/>
      <c r="F14" s="6"/>
      <c r="G14" s="1"/>
      <c r="H14" s="35" t="s">
        <v>250</v>
      </c>
      <c r="I14" s="34"/>
    </row>
    <row r="15" spans="1:9" ht="15" customHeight="1">
      <c r="A15" s="14"/>
      <c r="B15" s="14"/>
      <c r="C15" s="14"/>
      <c r="D15" s="14"/>
      <c r="E15" s="6"/>
      <c r="F15" s="6"/>
      <c r="G15" s="1"/>
      <c r="H15" s="37"/>
      <c r="I15" s="34"/>
    </row>
    <row r="16" spans="1:9" ht="13.5" customHeight="1">
      <c r="A16" s="39" t="s">
        <v>291</v>
      </c>
      <c r="B16" s="39" t="s">
        <v>272</v>
      </c>
      <c r="C16" s="39" t="s">
        <v>202</v>
      </c>
      <c r="D16" s="39" t="s">
        <v>203</v>
      </c>
      <c r="E16" s="29"/>
      <c r="F16" s="6"/>
      <c r="G16" s="1"/>
      <c r="I16" s="34"/>
    </row>
    <row r="17" spans="1:7" ht="13.5" customHeight="1">
      <c r="A17" s="39" t="s">
        <v>293</v>
      </c>
      <c r="B17" s="39"/>
      <c r="C17" s="39"/>
      <c r="D17" s="39"/>
      <c r="E17" s="37"/>
      <c r="F17" s="29" t="s">
        <v>251</v>
      </c>
      <c r="G17" s="1"/>
    </row>
    <row r="18" spans="1:7" ht="13.5" customHeight="1">
      <c r="A18" s="36" t="s">
        <v>295</v>
      </c>
      <c r="B18" s="36" t="s">
        <v>286</v>
      </c>
      <c r="C18" s="36" t="s">
        <v>193</v>
      </c>
      <c r="D18" s="36" t="s">
        <v>194</v>
      </c>
      <c r="E18" s="35" t="s">
        <v>251</v>
      </c>
      <c r="F18" s="37"/>
      <c r="G18" s="43"/>
    </row>
    <row r="19" spans="1:7" ht="13.5" customHeight="1">
      <c r="A19" s="36" t="s">
        <v>297</v>
      </c>
      <c r="B19" s="36" t="s">
        <v>322</v>
      </c>
      <c r="C19" s="36" t="s">
        <v>214</v>
      </c>
      <c r="D19" s="36" t="s">
        <v>215</v>
      </c>
      <c r="E19" s="33"/>
      <c r="F19" s="1"/>
      <c r="G19" s="35" t="s">
        <v>250</v>
      </c>
    </row>
    <row r="20" spans="1:7" ht="13.5" customHeight="1">
      <c r="A20" s="39" t="s">
        <v>299</v>
      </c>
      <c r="B20" s="39" t="s">
        <v>324</v>
      </c>
      <c r="C20" s="39" t="s">
        <v>169</v>
      </c>
      <c r="D20" s="39" t="s">
        <v>170</v>
      </c>
      <c r="E20" s="29" t="s">
        <v>246</v>
      </c>
      <c r="F20" s="1"/>
      <c r="G20" s="33"/>
    </row>
    <row r="21" spans="1:7" ht="13.5" customHeight="1">
      <c r="A21" s="39" t="s">
        <v>301</v>
      </c>
      <c r="B21" s="39" t="s">
        <v>285</v>
      </c>
      <c r="C21" s="39" t="s">
        <v>222</v>
      </c>
      <c r="D21" s="39" t="s">
        <v>223</v>
      </c>
      <c r="E21" s="37"/>
      <c r="F21" s="35" t="s">
        <v>246</v>
      </c>
      <c r="G21" s="5"/>
    </row>
    <row r="22" spans="1:7" ht="13.5" customHeight="1">
      <c r="A22" s="36" t="s">
        <v>303</v>
      </c>
      <c r="B22" s="36"/>
      <c r="C22" s="36"/>
      <c r="D22" s="36"/>
      <c r="E22" s="35"/>
      <c r="F22" s="33"/>
      <c r="G22" s="6"/>
    </row>
    <row r="23" spans="1:7" ht="13.5" customHeight="1">
      <c r="A23" s="36" t="s">
        <v>305</v>
      </c>
      <c r="B23" s="36" t="s">
        <v>278</v>
      </c>
      <c r="C23" s="36" t="s">
        <v>175</v>
      </c>
      <c r="D23" s="36" t="s">
        <v>176</v>
      </c>
      <c r="E23" s="33"/>
      <c r="F23" s="6"/>
      <c r="G23" s="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227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259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24" t="s">
        <v>260</v>
      </c>
    </row>
    <row r="7" spans="1:10" ht="14.25" customHeight="1">
      <c r="A7" s="15" t="s">
        <v>8</v>
      </c>
      <c r="B7" s="15" t="s">
        <v>228</v>
      </c>
      <c r="C7" s="15" t="s">
        <v>40</v>
      </c>
      <c r="D7" s="15" t="s">
        <v>40</v>
      </c>
      <c r="E7" s="15"/>
      <c r="F7" s="15"/>
      <c r="G7" s="15" t="s">
        <v>12</v>
      </c>
      <c r="H7" s="15" t="s">
        <v>8</v>
      </c>
      <c r="I7" s="16"/>
      <c r="J7" s="17"/>
    </row>
    <row r="8" spans="1:10" ht="14.25" customHeight="1">
      <c r="A8" s="15" t="s">
        <v>12</v>
      </c>
      <c r="B8" s="15" t="s">
        <v>229</v>
      </c>
      <c r="C8" s="15" t="s">
        <v>72</v>
      </c>
      <c r="D8" s="15" t="s">
        <v>72</v>
      </c>
      <c r="E8" s="15"/>
      <c r="F8" s="15"/>
      <c r="G8" s="15" t="s">
        <v>8</v>
      </c>
      <c r="H8" s="15" t="s">
        <v>12</v>
      </c>
      <c r="I8" s="16"/>
      <c r="J8" s="17"/>
    </row>
    <row r="9" spans="1:10" ht="14.25" customHeight="1">
      <c r="A9" s="15" t="s">
        <v>16</v>
      </c>
      <c r="B9" s="15" t="s">
        <v>230</v>
      </c>
      <c r="C9" s="15" t="s">
        <v>252</v>
      </c>
      <c r="D9" s="15" t="s">
        <v>37</v>
      </c>
      <c r="E9" s="15"/>
      <c r="F9" s="15"/>
      <c r="G9" s="15" t="s">
        <v>411</v>
      </c>
      <c r="H9" s="15" t="s">
        <v>16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/>
      <c r="E13" s="15"/>
      <c r="F13" s="15"/>
      <c r="G13" s="15"/>
      <c r="H13" s="15"/>
      <c r="I13" s="15" t="s">
        <v>407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/>
      <c r="E16" s="15"/>
      <c r="F16" s="15"/>
      <c r="G16" s="15"/>
      <c r="H16" s="15"/>
      <c r="I16" s="15" t="s">
        <v>407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/>
      <c r="E17" s="15"/>
      <c r="F17" s="15"/>
      <c r="G17" s="15"/>
      <c r="H17" s="15"/>
      <c r="I17" s="15" t="s">
        <v>410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24" t="s">
        <v>262</v>
      </c>
    </row>
    <row r="21" spans="1:10" ht="14.25" customHeight="1">
      <c r="A21" s="15" t="s">
        <v>8</v>
      </c>
      <c r="B21" s="15" t="s">
        <v>231</v>
      </c>
      <c r="C21" s="15" t="s">
        <v>112</v>
      </c>
      <c r="D21" s="15" t="s">
        <v>112</v>
      </c>
      <c r="E21" s="15"/>
      <c r="F21" s="15"/>
      <c r="G21" s="15" t="s">
        <v>12</v>
      </c>
      <c r="H21" s="15" t="s">
        <v>8</v>
      </c>
      <c r="I21" s="16"/>
      <c r="J21" s="17"/>
    </row>
    <row r="22" spans="1:10" ht="14.25" customHeight="1">
      <c r="A22" s="15" t="s">
        <v>12</v>
      </c>
      <c r="B22" s="15" t="s">
        <v>232</v>
      </c>
      <c r="C22" s="15" t="s">
        <v>19</v>
      </c>
      <c r="D22" s="15" t="s">
        <v>19</v>
      </c>
      <c r="E22" s="15"/>
      <c r="F22" s="15"/>
      <c r="G22" s="15" t="s">
        <v>411</v>
      </c>
      <c r="H22" s="15" t="s">
        <v>16</v>
      </c>
      <c r="I22" s="16"/>
      <c r="J22" s="17"/>
    </row>
    <row r="23" spans="1:10" ht="14.25" customHeight="1">
      <c r="A23" s="15" t="s">
        <v>16</v>
      </c>
      <c r="B23" s="15" t="s">
        <v>233</v>
      </c>
      <c r="C23" s="15" t="s">
        <v>253</v>
      </c>
      <c r="D23" s="15" t="s">
        <v>15</v>
      </c>
      <c r="E23" s="15"/>
      <c r="F23" s="15"/>
      <c r="G23" s="15" t="s">
        <v>8</v>
      </c>
      <c r="H23" s="15" t="s">
        <v>12</v>
      </c>
      <c r="I23" s="16"/>
      <c r="J23" s="17"/>
    </row>
    <row r="24" spans="1:10" ht="14.2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/>
      <c r="E27" s="15"/>
      <c r="F27" s="15"/>
      <c r="G27" s="15"/>
      <c r="H27" s="15"/>
      <c r="I27" s="15" t="s">
        <v>407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/>
      <c r="E28" s="15"/>
      <c r="F28" s="15"/>
      <c r="G28" s="15"/>
      <c r="H28" s="15"/>
      <c r="I28" s="15"/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/>
      <c r="E29" s="15"/>
      <c r="F29" s="15"/>
      <c r="G29" s="15"/>
      <c r="H29" s="15"/>
      <c r="I29" s="15"/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/>
      <c r="E30" s="15"/>
      <c r="F30" s="15"/>
      <c r="G30" s="15"/>
      <c r="H30" s="15"/>
      <c r="I30" s="15" t="s">
        <v>28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/>
      <c r="E31" s="15"/>
      <c r="F31" s="15"/>
      <c r="G31" s="15"/>
      <c r="H31" s="15"/>
      <c r="I31" s="15" t="s">
        <v>410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24" t="s">
        <v>264</v>
      </c>
    </row>
    <row r="35" spans="1:10" ht="14.25" customHeight="1">
      <c r="A35" s="15" t="s">
        <v>8</v>
      </c>
      <c r="B35" s="15" t="s">
        <v>234</v>
      </c>
      <c r="C35" s="15" t="s">
        <v>254</v>
      </c>
      <c r="D35" s="15" t="s">
        <v>15</v>
      </c>
      <c r="E35" s="15"/>
      <c r="F35" s="15"/>
      <c r="G35" s="15" t="s">
        <v>12</v>
      </c>
      <c r="H35" s="15" t="s">
        <v>12</v>
      </c>
      <c r="I35" s="16"/>
      <c r="J35" s="17"/>
    </row>
    <row r="36" spans="1:10" ht="14.25" customHeight="1">
      <c r="A36" s="15" t="s">
        <v>12</v>
      </c>
      <c r="B36" s="15" t="s">
        <v>235</v>
      </c>
      <c r="C36" s="15" t="s">
        <v>255</v>
      </c>
      <c r="D36" s="15" t="s">
        <v>59</v>
      </c>
      <c r="E36" s="15"/>
      <c r="F36" s="15"/>
      <c r="G36" s="15" t="s">
        <v>8</v>
      </c>
      <c r="H36" s="15" t="s">
        <v>16</v>
      </c>
      <c r="I36" s="16"/>
      <c r="J36" s="17"/>
    </row>
    <row r="37" spans="1:10" ht="14.25" customHeight="1">
      <c r="A37" s="15" t="s">
        <v>16</v>
      </c>
      <c r="B37" s="15" t="s">
        <v>236</v>
      </c>
      <c r="C37" s="15" t="s">
        <v>256</v>
      </c>
      <c r="D37" s="15" t="s">
        <v>48</v>
      </c>
      <c r="E37" s="15"/>
      <c r="F37" s="15"/>
      <c r="G37" s="15" t="s">
        <v>16</v>
      </c>
      <c r="H37" s="15" t="s">
        <v>8</v>
      </c>
      <c r="I37" s="16"/>
      <c r="J37" s="17"/>
    </row>
    <row r="38" spans="1:10" ht="14.25" customHeight="1">
      <c r="A38" s="15" t="s">
        <v>20</v>
      </c>
      <c r="B38" s="15" t="s">
        <v>237</v>
      </c>
      <c r="C38" s="15" t="s">
        <v>257</v>
      </c>
      <c r="D38" s="15" t="s">
        <v>112</v>
      </c>
      <c r="E38" s="15"/>
      <c r="F38" s="15"/>
      <c r="G38" s="15" t="s">
        <v>411</v>
      </c>
      <c r="H38" s="15" t="s">
        <v>20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/>
      <c r="E41" s="15"/>
      <c r="F41" s="15"/>
      <c r="G41" s="15"/>
      <c r="H41" s="15"/>
      <c r="I41" s="15" t="s">
        <v>28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/>
      <c r="E42" s="15"/>
      <c r="F42" s="15"/>
      <c r="G42" s="15"/>
      <c r="H42" s="15"/>
      <c r="I42" s="15" t="s">
        <v>410</v>
      </c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/>
      <c r="E43" s="15"/>
      <c r="F43" s="15"/>
      <c r="G43" s="15"/>
      <c r="H43" s="15"/>
      <c r="I43" s="15" t="s">
        <v>408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/>
      <c r="E44" s="15"/>
      <c r="F44" s="15"/>
      <c r="G44" s="15"/>
      <c r="H44" s="15"/>
      <c r="I44" s="15" t="s">
        <v>28</v>
      </c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/>
      <c r="E45" s="15"/>
      <c r="F45" s="15"/>
      <c r="G45" s="15"/>
      <c r="H45" s="15"/>
      <c r="I45" s="15" t="s">
        <v>408</v>
      </c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/>
      <c r="E46" s="15"/>
      <c r="F46" s="15"/>
      <c r="G46" s="15"/>
      <c r="H46" s="15"/>
      <c r="I46" s="15" t="s">
        <v>408</v>
      </c>
      <c r="J46" s="15" t="s">
        <v>8</v>
      </c>
    </row>
    <row r="47" spans="1:10" ht="90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24" t="s">
        <v>263</v>
      </c>
    </row>
    <row r="49" spans="1:10" ht="14.25" customHeight="1">
      <c r="A49" s="15" t="s">
        <v>8</v>
      </c>
      <c r="B49" s="15" t="s">
        <v>238</v>
      </c>
      <c r="C49" s="15" t="s">
        <v>59</v>
      </c>
      <c r="D49" s="15" t="s">
        <v>59</v>
      </c>
      <c r="E49" s="15"/>
      <c r="F49" s="15"/>
      <c r="G49" s="15" t="s">
        <v>12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239</v>
      </c>
      <c r="C50" s="15" t="s">
        <v>37</v>
      </c>
      <c r="D50" s="15" t="s">
        <v>37</v>
      </c>
      <c r="E50" s="15"/>
      <c r="F50" s="15"/>
      <c r="G50" s="15" t="s">
        <v>16</v>
      </c>
      <c r="H50" s="15" t="s">
        <v>8</v>
      </c>
      <c r="I50" s="16"/>
      <c r="J50" s="17"/>
    </row>
    <row r="51" spans="1:10" ht="14.25" customHeight="1">
      <c r="A51" s="15" t="s">
        <v>16</v>
      </c>
      <c r="B51" s="15" t="s">
        <v>240</v>
      </c>
      <c r="C51" s="15" t="s">
        <v>258</v>
      </c>
      <c r="D51" s="15" t="s">
        <v>15</v>
      </c>
      <c r="E51" s="15"/>
      <c r="F51" s="15"/>
      <c r="G51" s="15" t="s">
        <v>8</v>
      </c>
      <c r="H51" s="15" t="s">
        <v>16</v>
      </c>
      <c r="I51" s="16"/>
      <c r="J51" s="17"/>
    </row>
    <row r="52" spans="1:10" ht="14.25" customHeight="1">
      <c r="A52" s="15" t="s">
        <v>20</v>
      </c>
      <c r="B52" s="15" t="s">
        <v>241</v>
      </c>
      <c r="C52" s="15" t="s">
        <v>53</v>
      </c>
      <c r="D52" s="15" t="s">
        <v>53</v>
      </c>
      <c r="E52" s="15"/>
      <c r="F52" s="15"/>
      <c r="G52" s="15" t="s">
        <v>411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/>
      <c r="E55" s="15"/>
      <c r="F55" s="15"/>
      <c r="G55" s="15"/>
      <c r="H55" s="15"/>
      <c r="I55" s="15" t="s">
        <v>408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/>
      <c r="E56" s="15"/>
      <c r="F56" s="15"/>
      <c r="G56" s="15"/>
      <c r="H56" s="15"/>
      <c r="I56" s="15" t="s">
        <v>410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/>
      <c r="E57" s="15"/>
      <c r="F57" s="15"/>
      <c r="G57" s="15"/>
      <c r="H57" s="15"/>
      <c r="I57" s="15" t="s">
        <v>410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/>
      <c r="E58" s="15"/>
      <c r="F58" s="15"/>
      <c r="G58" s="15"/>
      <c r="H58" s="15"/>
      <c r="I58" s="15" t="s">
        <v>407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/>
      <c r="E59" s="15"/>
      <c r="F59" s="15"/>
      <c r="G59" s="15"/>
      <c r="H59" s="15"/>
      <c r="I59" s="15"/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/>
      <c r="E60" s="15"/>
      <c r="F60" s="15"/>
      <c r="G60" s="15"/>
      <c r="H60" s="15"/>
      <c r="I60" s="15" t="s">
        <v>410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41" bestFit="1" customWidth="1"/>
    <col min="2" max="2" width="5.28125" style="41" customWidth="1"/>
    <col min="3" max="3" width="30.140625" style="41" bestFit="1" customWidth="1"/>
    <col min="4" max="4" width="18.140625" style="41" bestFit="1" customWidth="1"/>
    <col min="5" max="7" width="12.7109375" style="41" customWidth="1"/>
    <col min="8" max="9" width="8.57421875" style="41" customWidth="1"/>
    <col min="10" max="16384" width="9.140625" style="41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38"/>
      <c r="I2" s="38"/>
    </row>
    <row r="3" spans="1:9" ht="15" customHeight="1">
      <c r="A3" s="1"/>
      <c r="B3" s="8" t="s">
        <v>270</v>
      </c>
      <c r="C3" s="7"/>
      <c r="D3" s="7"/>
      <c r="E3" s="9"/>
      <c r="F3" s="5"/>
      <c r="G3" s="6"/>
      <c r="H3" s="38"/>
      <c r="I3" s="38"/>
    </row>
    <row r="4" spans="1:9" ht="15" customHeight="1" thickBot="1">
      <c r="A4" s="1"/>
      <c r="B4" s="10" t="s">
        <v>280</v>
      </c>
      <c r="C4" s="11"/>
      <c r="D4" s="11"/>
      <c r="E4" s="40"/>
      <c r="F4" s="5"/>
      <c r="G4" s="6"/>
      <c r="H4" s="38"/>
      <c r="I4" s="38"/>
    </row>
    <row r="5" spans="1:9" ht="15" customHeight="1">
      <c r="A5" s="13"/>
      <c r="B5" s="14"/>
      <c r="C5" s="14"/>
      <c r="D5" s="14"/>
      <c r="E5" s="30"/>
      <c r="F5" s="6"/>
      <c r="G5" s="6"/>
      <c r="H5" s="38"/>
      <c r="I5" s="38"/>
    </row>
    <row r="6" spans="1:9" ht="13.5" customHeight="1">
      <c r="A6" s="36"/>
      <c r="B6" s="36" t="s">
        <v>1</v>
      </c>
      <c r="C6" s="36" t="s">
        <v>271</v>
      </c>
      <c r="D6" s="36" t="s">
        <v>3</v>
      </c>
      <c r="E6" s="32" t="s">
        <v>281</v>
      </c>
      <c r="F6" s="31" t="s">
        <v>282</v>
      </c>
      <c r="G6" s="31" t="s">
        <v>283</v>
      </c>
      <c r="H6" s="38"/>
      <c r="I6" s="38"/>
    </row>
    <row r="7" spans="1:9" ht="13.5" customHeight="1">
      <c r="A7" s="39" t="s">
        <v>8</v>
      </c>
      <c r="B7" s="39">
        <v>7234</v>
      </c>
      <c r="C7" s="39" t="s">
        <v>15</v>
      </c>
      <c r="D7" s="39" t="s">
        <v>15</v>
      </c>
      <c r="E7" s="29" t="s">
        <v>8</v>
      </c>
      <c r="F7" s="6"/>
      <c r="G7" s="6"/>
      <c r="H7" s="34"/>
      <c r="I7" s="34"/>
    </row>
    <row r="8" spans="1:9" ht="13.5" customHeight="1">
      <c r="A8" s="39" t="s">
        <v>12</v>
      </c>
      <c r="B8" s="39" t="s">
        <v>272</v>
      </c>
      <c r="C8" s="39" t="s">
        <v>37</v>
      </c>
      <c r="D8" s="39" t="s">
        <v>37</v>
      </c>
      <c r="E8" s="37" t="s">
        <v>407</v>
      </c>
      <c r="F8" s="29" t="s">
        <v>248</v>
      </c>
      <c r="G8" s="6"/>
      <c r="H8" s="34"/>
      <c r="I8" s="34"/>
    </row>
    <row r="9" spans="1:9" ht="13.5" customHeight="1">
      <c r="A9" s="36" t="s">
        <v>16</v>
      </c>
      <c r="B9" s="36" t="s">
        <v>273</v>
      </c>
      <c r="C9" s="36" t="s">
        <v>404</v>
      </c>
      <c r="D9" s="36" t="s">
        <v>48</v>
      </c>
      <c r="E9" s="35" t="s">
        <v>20</v>
      </c>
      <c r="F9" s="37"/>
      <c r="G9" s="5"/>
      <c r="H9" s="34"/>
      <c r="I9" s="34"/>
    </row>
    <row r="10" spans="1:9" ht="13.5" customHeight="1">
      <c r="A10" s="36" t="s">
        <v>20</v>
      </c>
      <c r="B10" s="36">
        <v>6970</v>
      </c>
      <c r="C10" s="36" t="s">
        <v>11</v>
      </c>
      <c r="D10" s="36" t="s">
        <v>11</v>
      </c>
      <c r="E10" s="33" t="s">
        <v>410</v>
      </c>
      <c r="F10" s="1"/>
      <c r="G10" s="35" t="s">
        <v>248</v>
      </c>
      <c r="H10" s="34"/>
      <c r="I10" s="34"/>
    </row>
    <row r="11" spans="1:9" ht="13.5" customHeight="1">
      <c r="A11" s="39" t="s">
        <v>274</v>
      </c>
      <c r="B11" s="39">
        <v>6824</v>
      </c>
      <c r="C11" s="39" t="s">
        <v>64</v>
      </c>
      <c r="D11" s="39" t="s">
        <v>64</v>
      </c>
      <c r="E11" s="29" t="s">
        <v>274</v>
      </c>
      <c r="F11" s="1"/>
      <c r="G11" s="37"/>
      <c r="H11" s="34"/>
      <c r="I11" s="34"/>
    </row>
    <row r="12" spans="1:9" ht="13.5" customHeight="1">
      <c r="A12" s="39" t="s">
        <v>275</v>
      </c>
      <c r="B12" s="39" t="s">
        <v>276</v>
      </c>
      <c r="C12" s="39" t="s">
        <v>40</v>
      </c>
      <c r="D12" s="39" t="s">
        <v>40</v>
      </c>
      <c r="E12" s="37" t="s">
        <v>407</v>
      </c>
      <c r="F12" s="35" t="s">
        <v>250</v>
      </c>
      <c r="H12" s="34"/>
      <c r="I12" s="34"/>
    </row>
    <row r="13" spans="1:9" ht="13.5" customHeight="1">
      <c r="A13" s="36" t="s">
        <v>277</v>
      </c>
      <c r="B13" s="36" t="s">
        <v>278</v>
      </c>
      <c r="C13" s="36" t="s">
        <v>112</v>
      </c>
      <c r="D13" s="36" t="s">
        <v>112</v>
      </c>
      <c r="E13" s="35" t="s">
        <v>279</v>
      </c>
      <c r="F13" s="33"/>
      <c r="H13" s="34"/>
      <c r="I13" s="34"/>
    </row>
    <row r="14" spans="1:9" ht="13.5" customHeight="1">
      <c r="A14" s="36" t="s">
        <v>279</v>
      </c>
      <c r="B14" s="36">
        <v>7126</v>
      </c>
      <c r="C14" s="36" t="s">
        <v>48</v>
      </c>
      <c r="D14" s="36" t="s">
        <v>48</v>
      </c>
      <c r="E14" s="33" t="s">
        <v>407</v>
      </c>
      <c r="F14" s="6"/>
      <c r="H14" s="6"/>
      <c r="I14" s="34"/>
    </row>
    <row r="15" ht="15">
      <c r="I15" s="34"/>
    </row>
    <row r="16" ht="15">
      <c r="I16" s="3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507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8515625" style="44" customWidth="1"/>
    <col min="2" max="2" width="4.57421875" style="44" customWidth="1"/>
    <col min="3" max="3" width="18.421875" style="44" customWidth="1"/>
    <col min="4" max="4" width="20.7109375" style="44" customWidth="1"/>
    <col min="5" max="5" width="2.28125" style="44" customWidth="1"/>
    <col min="6" max="10" width="5.7109375" style="44" customWidth="1"/>
    <col min="11" max="11" width="4.28125" style="44" customWidth="1"/>
    <col min="12" max="12" width="4.140625" style="44" customWidth="1"/>
    <col min="13" max="14" width="5.7109375" style="44" customWidth="1"/>
    <col min="15" max="16384" width="9.140625" style="44" customWidth="1"/>
  </cols>
  <sheetData>
    <row r="2" ht="15.75" thickBot="1">
      <c r="A2" s="128" t="s">
        <v>381</v>
      </c>
    </row>
    <row r="3" spans="1:14" ht="16.5" outlineLevel="1" thickTop="1">
      <c r="A3" s="23"/>
      <c r="B3" s="45"/>
      <c r="C3" s="46"/>
      <c r="D3" s="47"/>
      <c r="E3" s="47"/>
      <c r="F3" s="122" t="s">
        <v>348</v>
      </c>
      <c r="G3" s="122"/>
      <c r="H3" s="123" t="s">
        <v>349</v>
      </c>
      <c r="I3" s="123"/>
      <c r="J3" s="123"/>
      <c r="K3" s="123"/>
      <c r="L3" s="123"/>
      <c r="M3" s="123"/>
      <c r="N3" s="123"/>
    </row>
    <row r="4" spans="1:14" ht="15.75" outlineLevel="1">
      <c r="A4" s="23"/>
      <c r="B4" s="48"/>
      <c r="C4" s="49"/>
      <c r="D4" s="50"/>
      <c r="E4" s="51"/>
      <c r="F4" s="124" t="s">
        <v>350</v>
      </c>
      <c r="G4" s="124"/>
      <c r="H4" s="125" t="s">
        <v>53</v>
      </c>
      <c r="I4" s="125"/>
      <c r="J4" s="125"/>
      <c r="K4" s="125"/>
      <c r="L4" s="125"/>
      <c r="M4" s="125"/>
      <c r="N4" s="125"/>
    </row>
    <row r="5" spans="1:14" ht="15.75" outlineLevel="1">
      <c r="A5" s="23"/>
      <c r="B5" s="52"/>
      <c r="C5" s="53"/>
      <c r="D5" s="51"/>
      <c r="E5" s="51"/>
      <c r="F5" s="126" t="s">
        <v>351</v>
      </c>
      <c r="G5" s="126"/>
      <c r="H5" s="127" t="s">
        <v>227</v>
      </c>
      <c r="I5" s="127"/>
      <c r="J5" s="127"/>
      <c r="K5" s="127"/>
      <c r="L5" s="127"/>
      <c r="M5" s="127"/>
      <c r="N5" s="127"/>
    </row>
    <row r="6" spans="1:14" ht="21" outlineLevel="1" thickBot="1">
      <c r="A6" s="23"/>
      <c r="B6" s="54"/>
      <c r="C6" s="55" t="s">
        <v>352</v>
      </c>
      <c r="D6" s="56"/>
      <c r="E6" s="51"/>
      <c r="F6" s="115" t="s">
        <v>353</v>
      </c>
      <c r="G6" s="115"/>
      <c r="H6" s="116"/>
      <c r="I6" s="116"/>
      <c r="J6" s="116"/>
      <c r="K6" s="57" t="s">
        <v>354</v>
      </c>
      <c r="L6" s="117"/>
      <c r="M6" s="117"/>
      <c r="N6" s="117"/>
    </row>
    <row r="7" spans="1:14" ht="16.5" outlineLevel="1" thickTop="1">
      <c r="A7" s="23"/>
      <c r="B7" s="58"/>
      <c r="C7" s="59"/>
      <c r="D7" s="51"/>
      <c r="E7" s="51"/>
      <c r="F7" s="60"/>
      <c r="G7" s="59"/>
      <c r="H7" s="59"/>
      <c r="I7" s="61"/>
      <c r="J7" s="62"/>
      <c r="K7" s="63"/>
      <c r="L7" s="63"/>
      <c r="M7" s="63"/>
      <c r="N7" s="64"/>
    </row>
    <row r="8" spans="1:14" ht="16.5" outlineLevel="1" thickBot="1">
      <c r="A8" s="23"/>
      <c r="B8" s="65" t="s">
        <v>355</v>
      </c>
      <c r="C8" s="118" t="s">
        <v>252</v>
      </c>
      <c r="D8" s="118"/>
      <c r="E8" s="66"/>
      <c r="F8" s="67" t="s">
        <v>356</v>
      </c>
      <c r="G8" s="119" t="s">
        <v>40</v>
      </c>
      <c r="H8" s="119"/>
      <c r="I8" s="119"/>
      <c r="J8" s="119"/>
      <c r="K8" s="119"/>
      <c r="L8" s="119"/>
      <c r="M8" s="119"/>
      <c r="N8" s="119"/>
    </row>
    <row r="9" spans="1:14" ht="15" outlineLevel="1">
      <c r="A9" s="23"/>
      <c r="B9" s="68" t="s">
        <v>357</v>
      </c>
      <c r="C9" s="120" t="s">
        <v>61</v>
      </c>
      <c r="D9" s="120"/>
      <c r="E9" s="69"/>
      <c r="F9" s="70" t="s">
        <v>358</v>
      </c>
      <c r="G9" s="121" t="s">
        <v>97</v>
      </c>
      <c r="H9" s="121"/>
      <c r="I9" s="121"/>
      <c r="J9" s="121"/>
      <c r="K9" s="121"/>
      <c r="L9" s="121"/>
      <c r="M9" s="121"/>
      <c r="N9" s="121"/>
    </row>
    <row r="10" spans="1:14" ht="15" outlineLevel="1">
      <c r="A10" s="23"/>
      <c r="B10" s="71" t="s">
        <v>359</v>
      </c>
      <c r="C10" s="111" t="s">
        <v>126</v>
      </c>
      <c r="D10" s="111"/>
      <c r="E10" s="69"/>
      <c r="F10" s="72" t="s">
        <v>360</v>
      </c>
      <c r="G10" s="112" t="s">
        <v>39</v>
      </c>
      <c r="H10" s="112"/>
      <c r="I10" s="112"/>
      <c r="J10" s="112"/>
      <c r="K10" s="112"/>
      <c r="L10" s="112"/>
      <c r="M10" s="112"/>
      <c r="N10" s="112"/>
    </row>
    <row r="11" spans="1:14" ht="15" outlineLevel="1">
      <c r="A11" s="23"/>
      <c r="B11" s="71" t="s">
        <v>361</v>
      </c>
      <c r="C11" s="111" t="s">
        <v>400</v>
      </c>
      <c r="D11" s="111"/>
      <c r="E11" s="69"/>
      <c r="F11" s="73" t="s">
        <v>362</v>
      </c>
      <c r="G11" s="112" t="s">
        <v>150</v>
      </c>
      <c r="H11" s="112"/>
      <c r="I11" s="112"/>
      <c r="J11" s="112"/>
      <c r="K11" s="112"/>
      <c r="L11" s="112"/>
      <c r="M11" s="112"/>
      <c r="N11" s="112"/>
    </row>
    <row r="12" spans="1:14" ht="15.75" outlineLevel="1">
      <c r="A12" s="23"/>
      <c r="B12" s="74"/>
      <c r="C12" s="51"/>
      <c r="D12" s="51"/>
      <c r="E12" s="51"/>
      <c r="F12" s="60"/>
      <c r="G12" s="75"/>
      <c r="H12" s="75"/>
      <c r="I12" s="75"/>
      <c r="J12" s="51"/>
      <c r="K12" s="51"/>
      <c r="L12" s="51"/>
      <c r="M12" s="76"/>
      <c r="N12" s="77"/>
    </row>
    <row r="13" spans="1:14" ht="16.5" outlineLevel="1" thickBot="1">
      <c r="A13" s="23"/>
      <c r="B13" s="78" t="s">
        <v>363</v>
      </c>
      <c r="C13" s="51"/>
      <c r="D13" s="51"/>
      <c r="E13" s="51"/>
      <c r="F13" s="79" t="s">
        <v>364</v>
      </c>
      <c r="G13" s="79" t="s">
        <v>365</v>
      </c>
      <c r="H13" s="79" t="s">
        <v>366</v>
      </c>
      <c r="I13" s="79" t="s">
        <v>367</v>
      </c>
      <c r="J13" s="79" t="s">
        <v>368</v>
      </c>
      <c r="K13" s="113" t="s">
        <v>5</v>
      </c>
      <c r="L13" s="113"/>
      <c r="M13" s="79" t="s">
        <v>369</v>
      </c>
      <c r="N13" s="80" t="s">
        <v>370</v>
      </c>
    </row>
    <row r="14" spans="1:14" ht="15.75" outlineLevel="1" thickBot="1">
      <c r="A14" s="23"/>
      <c r="B14" s="81" t="s">
        <v>371</v>
      </c>
      <c r="C14" s="82" t="str">
        <f>IF(C9&gt;"",C9,"")</f>
        <v>Kolppanen Pekka</v>
      </c>
      <c r="D14" s="82" t="str">
        <f>IF(G9&gt;"",G9,"")</f>
        <v>Palomaa Kristian</v>
      </c>
      <c r="E14" s="83"/>
      <c r="F14" s="84">
        <v>-9</v>
      </c>
      <c r="G14" s="84">
        <v>8</v>
      </c>
      <c r="H14" s="84">
        <v>8</v>
      </c>
      <c r="I14" s="84">
        <v>8</v>
      </c>
      <c r="J14" s="84"/>
      <c r="K14" s="85">
        <f>IF(ISBLANK(F14),"",COUNTIF(F14:J14,"&gt;=0"))</f>
        <v>3</v>
      </c>
      <c r="L14" s="86">
        <f>IF(ISBLANK(F14),"",(IF(LEFT(F14,1)="-",1,0)+IF(LEFT(G14,1)="-",1,0)+IF(LEFT(H14,1)="-",1,0)+IF(LEFT(I14,1)="-",1,0)+IF(LEFT(J14,1)="-",1,0)))</f>
        <v>1</v>
      </c>
      <c r="M14" s="87">
        <f aca="true" t="shared" si="0" ref="M14:N18">IF(K14=3,1,"")</f>
        <v>1</v>
      </c>
      <c r="N14" s="87">
        <f t="shared" si="0"/>
      </c>
    </row>
    <row r="15" spans="1:14" ht="15.75" outlineLevel="1" thickBot="1">
      <c r="A15" s="23"/>
      <c r="B15" s="88" t="s">
        <v>372</v>
      </c>
      <c r="C15" s="82" t="str">
        <f>IF(C10&gt;"",C10,"")</f>
        <v>Sihvo Hannu</v>
      </c>
      <c r="D15" s="82" t="str">
        <f>IF(G10&gt;"",G10,"")</f>
        <v>Slesar Tomas</v>
      </c>
      <c r="E15" s="89"/>
      <c r="F15" s="90">
        <v>-9</v>
      </c>
      <c r="G15" s="91">
        <v>-8</v>
      </c>
      <c r="H15" s="91">
        <v>-8</v>
      </c>
      <c r="I15" s="91"/>
      <c r="J15" s="91"/>
      <c r="K15" s="85">
        <f>IF(ISBLANK(F15),"",COUNTIF(F15:J15,"&gt;=0"))</f>
        <v>0</v>
      </c>
      <c r="L15" s="86">
        <f>IF(ISBLANK(F15),"",(IF(LEFT(F15,1)="-",1,0)+IF(LEFT(G15,1)="-",1,0)+IF(LEFT(H15,1)="-",1,0)+IF(LEFT(I15,1)="-",1,0)+IF(LEFT(J15,1)="-",1,0)))</f>
        <v>3</v>
      </c>
      <c r="M15" s="87">
        <f t="shared" si="0"/>
      </c>
      <c r="N15" s="87">
        <f t="shared" si="0"/>
        <v>1</v>
      </c>
    </row>
    <row r="16" spans="1:14" ht="15.75" outlineLevel="1" thickBot="1">
      <c r="A16" s="23"/>
      <c r="B16" s="92" t="s">
        <v>373</v>
      </c>
      <c r="C16" s="82" t="str">
        <f>IF(C11&gt;"",C11,"")</f>
        <v>Pitkänen Terho</v>
      </c>
      <c r="D16" s="82" t="str">
        <f>IF(G11&gt;"",G11,"")</f>
        <v>Oinas Teemu</v>
      </c>
      <c r="E16" s="93"/>
      <c r="F16" s="90">
        <v>-9</v>
      </c>
      <c r="G16" s="94">
        <v>8</v>
      </c>
      <c r="H16" s="90">
        <v>-8</v>
      </c>
      <c r="I16" s="90">
        <v>-9</v>
      </c>
      <c r="J16" s="90"/>
      <c r="K16" s="85">
        <f>IF(ISBLANK(F16),"",COUNTIF(F16:J16,"&gt;=0"))</f>
        <v>1</v>
      </c>
      <c r="L16" s="86">
        <f>IF(ISBLANK(F16),"",(IF(LEFT(F16,1)="-",1,0)+IF(LEFT(G16,1)="-",1,0)+IF(LEFT(H16,1)="-",1,0)+IF(LEFT(I16,1)="-",1,0)+IF(LEFT(J16,1)="-",1,0)))</f>
        <v>3</v>
      </c>
      <c r="M16" s="87">
        <f t="shared" si="0"/>
      </c>
      <c r="N16" s="87">
        <f t="shared" si="0"/>
        <v>1</v>
      </c>
    </row>
    <row r="17" spans="1:14" ht="15.75" outlineLevel="1" thickBot="1">
      <c r="A17" s="23"/>
      <c r="B17" s="95" t="s">
        <v>374</v>
      </c>
      <c r="C17" s="82" t="str">
        <f>IF(C9&gt;"",C9,"")</f>
        <v>Kolppanen Pekka</v>
      </c>
      <c r="D17" s="82" t="str">
        <f>IF(G10&gt;"",G10,"")</f>
        <v>Slesar Tomas</v>
      </c>
      <c r="E17" s="96"/>
      <c r="F17" s="97">
        <v>-6</v>
      </c>
      <c r="G17" s="98">
        <v>-4</v>
      </c>
      <c r="H17" s="97">
        <v>-7</v>
      </c>
      <c r="I17" s="97"/>
      <c r="J17" s="97"/>
      <c r="K17" s="85">
        <f>IF(ISBLANK(F17),"",COUNTIF(F17:J17,"&gt;=0"))</f>
        <v>0</v>
      </c>
      <c r="L17" s="86">
        <f>IF(ISBLANK(F17),"",(IF(LEFT(F17,1)="-",1,0)+IF(LEFT(G17,1)="-",1,0)+IF(LEFT(H17,1)="-",1,0)+IF(LEFT(I17,1)="-",1,0)+IF(LEFT(J17,1)="-",1,0)))</f>
        <v>3</v>
      </c>
      <c r="M17" s="87">
        <f t="shared" si="0"/>
      </c>
      <c r="N17" s="87">
        <f t="shared" si="0"/>
        <v>1</v>
      </c>
    </row>
    <row r="18" spans="1:14" ht="15" outlineLevel="1">
      <c r="A18" s="23"/>
      <c r="B18" s="88" t="s">
        <v>375</v>
      </c>
      <c r="C18" s="82" t="str">
        <f>IF(C10&gt;"",C10,"")</f>
        <v>Sihvo Hannu</v>
      </c>
      <c r="D18" s="82" t="str">
        <f>IF(G9&gt;"",G9,"")</f>
        <v>Palomaa Kristian</v>
      </c>
      <c r="E18" s="89"/>
      <c r="F18" s="91"/>
      <c r="G18" s="99"/>
      <c r="H18" s="91"/>
      <c r="I18" s="91"/>
      <c r="J18" s="91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7">
        <f t="shared" si="0"/>
      </c>
    </row>
    <row r="19" spans="1:14" ht="15.75" outlineLevel="1">
      <c r="A19" s="23"/>
      <c r="B19" s="74"/>
      <c r="C19" s="51"/>
      <c r="D19" s="51"/>
      <c r="E19" s="51"/>
      <c r="F19" s="51"/>
      <c r="G19" s="51"/>
      <c r="H19" s="51"/>
      <c r="I19" s="114" t="s">
        <v>376</v>
      </c>
      <c r="J19" s="114"/>
      <c r="K19" s="100">
        <f>SUM(K14:K18)</f>
        <v>4</v>
      </c>
      <c r="L19" s="100">
        <f>SUM(L14:L18)</f>
        <v>10</v>
      </c>
      <c r="M19" s="100">
        <f>SUM(M14:M18)</f>
        <v>1</v>
      </c>
      <c r="N19" s="100">
        <f>SUM(N14:N18)</f>
        <v>3</v>
      </c>
    </row>
    <row r="20" spans="1:14" ht="15.75" outlineLevel="1">
      <c r="A20" s="23"/>
      <c r="B20" s="101" t="s">
        <v>377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02"/>
    </row>
    <row r="21" spans="1:14" ht="15.75" outlineLevel="1">
      <c r="A21" s="23"/>
      <c r="B21" s="103" t="s">
        <v>378</v>
      </c>
      <c r="C21" s="104"/>
      <c r="D21" s="104" t="s">
        <v>379</v>
      </c>
      <c r="E21" s="49"/>
      <c r="F21" s="104"/>
      <c r="G21" s="104" t="s">
        <v>27</v>
      </c>
      <c r="H21" s="49"/>
      <c r="I21" s="104"/>
      <c r="J21" s="105" t="s">
        <v>380</v>
      </c>
      <c r="K21" s="56"/>
      <c r="L21" s="51"/>
      <c r="M21" s="51"/>
      <c r="N21" s="102"/>
    </row>
    <row r="22" spans="1:14" ht="18.75" outlineLevel="1" thickBot="1">
      <c r="A22" s="23"/>
      <c r="B22" s="74"/>
      <c r="C22" s="51"/>
      <c r="D22" s="51"/>
      <c r="E22" s="51"/>
      <c r="F22" s="51"/>
      <c r="G22" s="51"/>
      <c r="H22" s="51"/>
      <c r="I22" s="51"/>
      <c r="J22" s="110" t="str">
        <f>IF(M19=3,C8,IF(N19=3,G8,""))</f>
        <v>OPT-86</v>
      </c>
      <c r="K22" s="110"/>
      <c r="L22" s="110"/>
      <c r="M22" s="110"/>
      <c r="N22" s="110"/>
    </row>
    <row r="23" spans="1:14" ht="18.75" outlineLevel="1" thickBot="1">
      <c r="A23" s="23"/>
      <c r="B23" s="106"/>
      <c r="C23" s="107"/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109"/>
    </row>
    <row r="24" ht="15.75" thickTop="1">
      <c r="A24" s="23"/>
    </row>
    <row r="25" ht="15.75" thickBot="1">
      <c r="A25" s="128" t="s">
        <v>382</v>
      </c>
    </row>
    <row r="26" spans="1:14" ht="16.5" outlineLevel="1" thickTop="1">
      <c r="A26" s="23"/>
      <c r="B26" s="45"/>
      <c r="C26" s="46"/>
      <c r="D26" s="47"/>
      <c r="E26" s="47"/>
      <c r="F26" s="122" t="s">
        <v>348</v>
      </c>
      <c r="G26" s="122"/>
      <c r="H26" s="123" t="s">
        <v>349</v>
      </c>
      <c r="I26" s="123"/>
      <c r="J26" s="123"/>
      <c r="K26" s="123"/>
      <c r="L26" s="123"/>
      <c r="M26" s="123"/>
      <c r="N26" s="123"/>
    </row>
    <row r="27" spans="1:14" ht="15.75" outlineLevel="1">
      <c r="A27" s="23"/>
      <c r="B27" s="48"/>
      <c r="C27" s="49"/>
      <c r="D27" s="50"/>
      <c r="E27" s="51"/>
      <c r="F27" s="124" t="s">
        <v>350</v>
      </c>
      <c r="G27" s="124"/>
      <c r="H27" s="125" t="s">
        <v>53</v>
      </c>
      <c r="I27" s="125"/>
      <c r="J27" s="125"/>
      <c r="K27" s="125"/>
      <c r="L27" s="125"/>
      <c r="M27" s="125"/>
      <c r="N27" s="125"/>
    </row>
    <row r="28" spans="1:14" ht="15.75" outlineLevel="1">
      <c r="A28" s="23"/>
      <c r="B28" s="52"/>
      <c r="C28" s="53"/>
      <c r="D28" s="51"/>
      <c r="E28" s="51"/>
      <c r="F28" s="126" t="s">
        <v>351</v>
      </c>
      <c r="G28" s="126"/>
      <c r="H28" s="127" t="s">
        <v>227</v>
      </c>
      <c r="I28" s="127"/>
      <c r="J28" s="127"/>
      <c r="K28" s="127"/>
      <c r="L28" s="127"/>
      <c r="M28" s="127"/>
      <c r="N28" s="127"/>
    </row>
    <row r="29" spans="1:14" ht="21" outlineLevel="1" thickBot="1">
      <c r="A29" s="23"/>
      <c r="B29" s="54"/>
      <c r="C29" s="55" t="s">
        <v>352</v>
      </c>
      <c r="D29" s="56"/>
      <c r="E29" s="51"/>
      <c r="F29" s="115" t="s">
        <v>353</v>
      </c>
      <c r="G29" s="115"/>
      <c r="H29" s="116"/>
      <c r="I29" s="116"/>
      <c r="J29" s="116"/>
      <c r="K29" s="57" t="s">
        <v>354</v>
      </c>
      <c r="L29" s="117"/>
      <c r="M29" s="117"/>
      <c r="N29" s="117"/>
    </row>
    <row r="30" spans="1:14" ht="16.5" outlineLevel="1" thickTop="1">
      <c r="A30" s="23"/>
      <c r="B30" s="58"/>
      <c r="C30" s="59"/>
      <c r="D30" s="51"/>
      <c r="E30" s="51"/>
      <c r="F30" s="60"/>
      <c r="G30" s="59"/>
      <c r="H30" s="59"/>
      <c r="I30" s="61"/>
      <c r="J30" s="62"/>
      <c r="K30" s="63"/>
      <c r="L30" s="63"/>
      <c r="M30" s="63"/>
      <c r="N30" s="64"/>
    </row>
    <row r="31" spans="1:14" ht="16.5" outlineLevel="1" thickBot="1">
      <c r="A31" s="23"/>
      <c r="B31" s="65" t="s">
        <v>355</v>
      </c>
      <c r="C31" s="118" t="s">
        <v>72</v>
      </c>
      <c r="D31" s="118"/>
      <c r="E31" s="66"/>
      <c r="F31" s="67" t="s">
        <v>356</v>
      </c>
      <c r="G31" s="119" t="s">
        <v>252</v>
      </c>
      <c r="H31" s="119"/>
      <c r="I31" s="119"/>
      <c r="J31" s="119"/>
      <c r="K31" s="119"/>
      <c r="L31" s="119"/>
      <c r="M31" s="119"/>
      <c r="N31" s="119"/>
    </row>
    <row r="32" spans="1:14" ht="15" outlineLevel="1">
      <c r="A32" s="23"/>
      <c r="B32" s="68" t="s">
        <v>357</v>
      </c>
      <c r="C32" s="120" t="s">
        <v>149</v>
      </c>
      <c r="D32" s="120"/>
      <c r="E32" s="69"/>
      <c r="F32" s="70" t="s">
        <v>358</v>
      </c>
      <c r="G32" s="121" t="s">
        <v>400</v>
      </c>
      <c r="H32" s="121"/>
      <c r="I32" s="121"/>
      <c r="J32" s="121"/>
      <c r="K32" s="121"/>
      <c r="L32" s="121"/>
      <c r="M32" s="121"/>
      <c r="N32" s="121"/>
    </row>
    <row r="33" spans="1:14" ht="15" outlineLevel="1">
      <c r="A33" s="23"/>
      <c r="B33" s="71" t="s">
        <v>359</v>
      </c>
      <c r="C33" s="111" t="s">
        <v>104</v>
      </c>
      <c r="D33" s="111"/>
      <c r="E33" s="69"/>
      <c r="F33" s="72" t="s">
        <v>360</v>
      </c>
      <c r="G33" s="112" t="s">
        <v>126</v>
      </c>
      <c r="H33" s="112"/>
      <c r="I33" s="112"/>
      <c r="J33" s="112"/>
      <c r="K33" s="112"/>
      <c r="L33" s="112"/>
      <c r="M33" s="112"/>
      <c r="N33" s="112"/>
    </row>
    <row r="34" spans="1:14" ht="15" outlineLevel="1">
      <c r="A34" s="23"/>
      <c r="B34" s="71" t="s">
        <v>361</v>
      </c>
      <c r="C34" s="111" t="s">
        <v>71</v>
      </c>
      <c r="D34" s="111"/>
      <c r="E34" s="69"/>
      <c r="F34" s="73" t="s">
        <v>362</v>
      </c>
      <c r="G34" s="112" t="s">
        <v>61</v>
      </c>
      <c r="H34" s="112"/>
      <c r="I34" s="112"/>
      <c r="J34" s="112"/>
      <c r="K34" s="112"/>
      <c r="L34" s="112"/>
      <c r="M34" s="112"/>
      <c r="N34" s="112"/>
    </row>
    <row r="35" spans="1:14" ht="15.75" outlineLevel="1">
      <c r="A35" s="23"/>
      <c r="B35" s="74"/>
      <c r="C35" s="51"/>
      <c r="D35" s="51"/>
      <c r="E35" s="51"/>
      <c r="F35" s="60"/>
      <c r="G35" s="75"/>
      <c r="H35" s="75"/>
      <c r="I35" s="75"/>
      <c r="J35" s="51"/>
      <c r="K35" s="51"/>
      <c r="L35" s="51"/>
      <c r="M35" s="76"/>
      <c r="N35" s="77"/>
    </row>
    <row r="36" spans="1:14" ht="16.5" outlineLevel="1" thickBot="1">
      <c r="A36" s="23"/>
      <c r="B36" s="78" t="s">
        <v>363</v>
      </c>
      <c r="C36" s="51"/>
      <c r="D36" s="51"/>
      <c r="E36" s="51"/>
      <c r="F36" s="79" t="s">
        <v>364</v>
      </c>
      <c r="G36" s="79" t="s">
        <v>365</v>
      </c>
      <c r="H36" s="79" t="s">
        <v>366</v>
      </c>
      <c r="I36" s="79" t="s">
        <v>367</v>
      </c>
      <c r="J36" s="79" t="s">
        <v>368</v>
      </c>
      <c r="K36" s="113" t="s">
        <v>5</v>
      </c>
      <c r="L36" s="113"/>
      <c r="M36" s="79" t="s">
        <v>369</v>
      </c>
      <c r="N36" s="80" t="s">
        <v>370</v>
      </c>
    </row>
    <row r="37" spans="1:14" ht="15.75" outlineLevel="1" thickBot="1">
      <c r="A37" s="23"/>
      <c r="B37" s="81" t="s">
        <v>371</v>
      </c>
      <c r="C37" s="82" t="str">
        <f>IF(C32&gt;"",C32,"")</f>
        <v>Sassi Harri</v>
      </c>
      <c r="D37" s="82" t="str">
        <f>IF(G32&gt;"",G32,"")</f>
        <v>Pitkänen Terho</v>
      </c>
      <c r="E37" s="83"/>
      <c r="F37" s="84">
        <v>-6</v>
      </c>
      <c r="G37" s="84">
        <v>-5</v>
      </c>
      <c r="H37" s="84">
        <v>-10</v>
      </c>
      <c r="I37" s="84"/>
      <c r="J37" s="84"/>
      <c r="K37" s="85">
        <f>IF(ISBLANK(F37),"",COUNTIF(F37:J37,"&gt;=0"))</f>
        <v>0</v>
      </c>
      <c r="L37" s="86">
        <f>IF(ISBLANK(F37),"",(IF(LEFT(F37,1)="-",1,0)+IF(LEFT(G37,1)="-",1,0)+IF(LEFT(H37,1)="-",1,0)+IF(LEFT(I37,1)="-",1,0)+IF(LEFT(J37,1)="-",1,0)))</f>
        <v>3</v>
      </c>
      <c r="M37" s="87">
        <f aca="true" t="shared" si="1" ref="M37:N41">IF(K37=3,1,"")</f>
      </c>
      <c r="N37" s="87">
        <f t="shared" si="1"/>
        <v>1</v>
      </c>
    </row>
    <row r="38" spans="1:14" ht="15.75" outlineLevel="1" thickBot="1">
      <c r="A38" s="23"/>
      <c r="B38" s="88" t="s">
        <v>372</v>
      </c>
      <c r="C38" s="82" t="str">
        <f>IF(C33&gt;"",C33,"")</f>
        <v>Lehtonen Jarno</v>
      </c>
      <c r="D38" s="82" t="str">
        <f>IF(G33&gt;"",G33,"")</f>
        <v>Sihvo Hannu</v>
      </c>
      <c r="E38" s="89"/>
      <c r="F38" s="90">
        <v>-9</v>
      </c>
      <c r="G38" s="91">
        <v>7</v>
      </c>
      <c r="H38" s="91">
        <v>9</v>
      </c>
      <c r="I38" s="91">
        <v>5</v>
      </c>
      <c r="J38" s="91"/>
      <c r="K38" s="85">
        <f>IF(ISBLANK(F38),"",COUNTIF(F38:J38,"&gt;=0"))</f>
        <v>3</v>
      </c>
      <c r="L38" s="86">
        <f>IF(ISBLANK(F38),"",(IF(LEFT(F38,1)="-",1,0)+IF(LEFT(G38,1)="-",1,0)+IF(LEFT(H38,1)="-",1,0)+IF(LEFT(I38,1)="-",1,0)+IF(LEFT(J38,1)="-",1,0)))</f>
        <v>1</v>
      </c>
      <c r="M38" s="87">
        <f t="shared" si="1"/>
        <v>1</v>
      </c>
      <c r="N38" s="87">
        <f t="shared" si="1"/>
      </c>
    </row>
    <row r="39" spans="1:14" ht="15.75" outlineLevel="1" thickBot="1">
      <c r="A39" s="23"/>
      <c r="B39" s="92" t="s">
        <v>373</v>
      </c>
      <c r="C39" s="82" t="str">
        <f>IF(C34&gt;"",C34,"")</f>
        <v>Saarinen Kari</v>
      </c>
      <c r="D39" s="82" t="str">
        <f>IF(G34&gt;"",G34,"")</f>
        <v>Kolppanen Pekka</v>
      </c>
      <c r="E39" s="93"/>
      <c r="F39" s="90">
        <v>-6</v>
      </c>
      <c r="G39" s="94">
        <v>8</v>
      </c>
      <c r="H39" s="90">
        <v>6</v>
      </c>
      <c r="I39" s="90">
        <v>5</v>
      </c>
      <c r="J39" s="90"/>
      <c r="K39" s="85">
        <f>IF(ISBLANK(F39),"",COUNTIF(F39:J39,"&gt;=0"))</f>
        <v>3</v>
      </c>
      <c r="L39" s="86">
        <f>IF(ISBLANK(F39),"",(IF(LEFT(F39,1)="-",1,0)+IF(LEFT(G39,1)="-",1,0)+IF(LEFT(H39,1)="-",1,0)+IF(LEFT(I39,1)="-",1,0)+IF(LEFT(J39,1)="-",1,0)))</f>
        <v>1</v>
      </c>
      <c r="M39" s="87">
        <f t="shared" si="1"/>
        <v>1</v>
      </c>
      <c r="N39" s="87">
        <f t="shared" si="1"/>
      </c>
    </row>
    <row r="40" spans="1:14" ht="15.75" outlineLevel="1" thickBot="1">
      <c r="A40" s="23"/>
      <c r="B40" s="95" t="s">
        <v>374</v>
      </c>
      <c r="C40" s="82" t="str">
        <f>IF(C32&gt;"",C32,"")</f>
        <v>Sassi Harri</v>
      </c>
      <c r="D40" s="82" t="str">
        <f>IF(G33&gt;"",G33,"")</f>
        <v>Sihvo Hannu</v>
      </c>
      <c r="E40" s="96"/>
      <c r="F40" s="97">
        <v>-9</v>
      </c>
      <c r="G40" s="98">
        <v>7</v>
      </c>
      <c r="H40" s="97">
        <v>7</v>
      </c>
      <c r="I40" s="97">
        <v>10</v>
      </c>
      <c r="J40" s="97"/>
      <c r="K40" s="85">
        <f>IF(ISBLANK(F40),"",COUNTIF(F40:J40,"&gt;=0"))</f>
        <v>3</v>
      </c>
      <c r="L40" s="86">
        <f>IF(ISBLANK(F40),"",(IF(LEFT(F40,1)="-",1,0)+IF(LEFT(G40,1)="-",1,0)+IF(LEFT(H40,1)="-",1,0)+IF(LEFT(I40,1)="-",1,0)+IF(LEFT(J40,1)="-",1,0)))</f>
        <v>1</v>
      </c>
      <c r="M40" s="87">
        <f t="shared" si="1"/>
        <v>1</v>
      </c>
      <c r="N40" s="87">
        <f t="shared" si="1"/>
      </c>
    </row>
    <row r="41" spans="1:14" ht="15" outlineLevel="1">
      <c r="A41" s="23"/>
      <c r="B41" s="88" t="s">
        <v>375</v>
      </c>
      <c r="C41" s="82" t="str">
        <f>IF(C33&gt;"",C33,"")</f>
        <v>Lehtonen Jarno</v>
      </c>
      <c r="D41" s="82" t="str">
        <f>IF(G32&gt;"",G32,"")</f>
        <v>Pitkänen Terho</v>
      </c>
      <c r="E41" s="89"/>
      <c r="F41" s="91"/>
      <c r="G41" s="99"/>
      <c r="H41" s="91"/>
      <c r="I41" s="91"/>
      <c r="J41" s="91"/>
      <c r="K41" s="85">
        <f>IF(ISBLANK(F41),"",COUNTIF(F41:J41,"&gt;=0"))</f>
      </c>
      <c r="L41" s="86">
        <f>IF(ISBLANK(F41),"",(IF(LEFT(F41,1)="-",1,0)+IF(LEFT(G41,1)="-",1,0)+IF(LEFT(H41,1)="-",1,0)+IF(LEFT(I41,1)="-",1,0)+IF(LEFT(J41,1)="-",1,0)))</f>
      </c>
      <c r="M41" s="87">
        <f t="shared" si="1"/>
      </c>
      <c r="N41" s="87">
        <f t="shared" si="1"/>
      </c>
    </row>
    <row r="42" spans="1:14" ht="15.75" outlineLevel="1">
      <c r="A42" s="23"/>
      <c r="B42" s="74"/>
      <c r="C42" s="51"/>
      <c r="D42" s="51"/>
      <c r="E42" s="51"/>
      <c r="F42" s="51"/>
      <c r="G42" s="51"/>
      <c r="H42" s="51"/>
      <c r="I42" s="114" t="s">
        <v>376</v>
      </c>
      <c r="J42" s="114"/>
      <c r="K42" s="100">
        <f>SUM(K37:K41)</f>
        <v>9</v>
      </c>
      <c r="L42" s="100">
        <f>SUM(L37:L41)</f>
        <v>6</v>
      </c>
      <c r="M42" s="100">
        <f>SUM(M37:M41)</f>
        <v>3</v>
      </c>
      <c r="N42" s="100">
        <f>SUM(N37:N41)</f>
        <v>1</v>
      </c>
    </row>
    <row r="43" spans="1:14" ht="15.75" outlineLevel="1">
      <c r="A43" s="23"/>
      <c r="B43" s="101" t="s">
        <v>377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02"/>
    </row>
    <row r="44" spans="1:14" ht="15.75" outlineLevel="1">
      <c r="A44" s="23"/>
      <c r="B44" s="103" t="s">
        <v>378</v>
      </c>
      <c r="C44" s="104"/>
      <c r="D44" s="104" t="s">
        <v>379</v>
      </c>
      <c r="E44" s="49"/>
      <c r="F44" s="104"/>
      <c r="G44" s="104" t="s">
        <v>27</v>
      </c>
      <c r="H44" s="49"/>
      <c r="I44" s="104"/>
      <c r="J44" s="105" t="s">
        <v>380</v>
      </c>
      <c r="K44" s="56"/>
      <c r="L44" s="51"/>
      <c r="M44" s="51"/>
      <c r="N44" s="102"/>
    </row>
    <row r="45" spans="1:14" ht="18.75" outlineLevel="1" thickBot="1">
      <c r="A45" s="23"/>
      <c r="B45" s="74"/>
      <c r="C45" s="51"/>
      <c r="D45" s="51"/>
      <c r="E45" s="51"/>
      <c r="F45" s="51"/>
      <c r="G45" s="51"/>
      <c r="H45" s="51"/>
      <c r="I45" s="51"/>
      <c r="J45" s="110" t="str">
        <f>IF(M42=3,C31,IF(N42=3,G31,""))</f>
        <v>HUT</v>
      </c>
      <c r="K45" s="110"/>
      <c r="L45" s="110"/>
      <c r="M45" s="110"/>
      <c r="N45" s="110"/>
    </row>
    <row r="46" spans="1:14" ht="18.75" outlineLevel="1" thickBot="1">
      <c r="A46" s="23"/>
      <c r="B46" s="106"/>
      <c r="C46" s="107"/>
      <c r="D46" s="107"/>
      <c r="E46" s="107"/>
      <c r="F46" s="107"/>
      <c r="G46" s="107"/>
      <c r="H46" s="107"/>
      <c r="I46" s="107"/>
      <c r="J46" s="108"/>
      <c r="K46" s="108"/>
      <c r="L46" s="108"/>
      <c r="M46" s="108"/>
      <c r="N46" s="109"/>
    </row>
    <row r="47" ht="15.75" thickTop="1">
      <c r="A47" s="23"/>
    </row>
    <row r="48" ht="15.75" thickBot="1">
      <c r="A48" s="128" t="s">
        <v>383</v>
      </c>
    </row>
    <row r="49" spans="1:14" ht="16.5" outlineLevel="1" thickTop="1">
      <c r="A49" s="23"/>
      <c r="B49" s="45"/>
      <c r="C49" s="46"/>
      <c r="D49" s="47"/>
      <c r="E49" s="47"/>
      <c r="F49" s="122" t="s">
        <v>348</v>
      </c>
      <c r="G49" s="122"/>
      <c r="H49" s="123" t="s">
        <v>349</v>
      </c>
      <c r="I49" s="123"/>
      <c r="J49" s="123"/>
      <c r="K49" s="123"/>
      <c r="L49" s="123"/>
      <c r="M49" s="123"/>
      <c r="N49" s="123"/>
    </row>
    <row r="50" spans="1:14" ht="15.75" outlineLevel="1">
      <c r="A50" s="23"/>
      <c r="B50" s="48"/>
      <c r="C50" s="49"/>
      <c r="D50" s="50"/>
      <c r="E50" s="51"/>
      <c r="F50" s="124" t="s">
        <v>350</v>
      </c>
      <c r="G50" s="124"/>
      <c r="H50" s="125" t="s">
        <v>53</v>
      </c>
      <c r="I50" s="125"/>
      <c r="J50" s="125"/>
      <c r="K50" s="125"/>
      <c r="L50" s="125"/>
      <c r="M50" s="125"/>
      <c r="N50" s="125"/>
    </row>
    <row r="51" spans="1:14" ht="15.75" outlineLevel="1">
      <c r="A51" s="23"/>
      <c r="B51" s="52"/>
      <c r="C51" s="53"/>
      <c r="D51" s="51"/>
      <c r="E51" s="51"/>
      <c r="F51" s="126" t="s">
        <v>351</v>
      </c>
      <c r="G51" s="126"/>
      <c r="H51" s="127" t="s">
        <v>227</v>
      </c>
      <c r="I51" s="127"/>
      <c r="J51" s="127"/>
      <c r="K51" s="127"/>
      <c r="L51" s="127"/>
      <c r="M51" s="127"/>
      <c r="N51" s="127"/>
    </row>
    <row r="52" spans="1:14" ht="21" outlineLevel="1" thickBot="1">
      <c r="A52" s="23"/>
      <c r="B52" s="54"/>
      <c r="C52" s="55" t="s">
        <v>352</v>
      </c>
      <c r="D52" s="56"/>
      <c r="E52" s="51"/>
      <c r="F52" s="115" t="s">
        <v>353</v>
      </c>
      <c r="G52" s="115"/>
      <c r="H52" s="116"/>
      <c r="I52" s="116"/>
      <c r="J52" s="116"/>
      <c r="K52" s="57" t="s">
        <v>354</v>
      </c>
      <c r="L52" s="117"/>
      <c r="M52" s="117"/>
      <c r="N52" s="117"/>
    </row>
    <row r="53" spans="1:14" ht="16.5" outlineLevel="1" thickTop="1">
      <c r="A53" s="23"/>
      <c r="B53" s="58"/>
      <c r="C53" s="59"/>
      <c r="D53" s="51"/>
      <c r="E53" s="51"/>
      <c r="F53" s="60"/>
      <c r="G53" s="59"/>
      <c r="H53" s="59"/>
      <c r="I53" s="61"/>
      <c r="J53" s="62"/>
      <c r="K53" s="63"/>
      <c r="L53" s="63"/>
      <c r="M53" s="63"/>
      <c r="N53" s="64"/>
    </row>
    <row r="54" spans="1:14" ht="16.5" outlineLevel="1" thickBot="1">
      <c r="A54" s="23"/>
      <c r="B54" s="65" t="s">
        <v>355</v>
      </c>
      <c r="C54" s="118" t="s">
        <v>72</v>
      </c>
      <c r="D54" s="118"/>
      <c r="E54" s="66"/>
      <c r="F54" s="67" t="s">
        <v>356</v>
      </c>
      <c r="G54" s="119" t="s">
        <v>40</v>
      </c>
      <c r="H54" s="119"/>
      <c r="I54" s="119"/>
      <c r="J54" s="119"/>
      <c r="K54" s="119"/>
      <c r="L54" s="119"/>
      <c r="M54" s="119"/>
      <c r="N54" s="119"/>
    </row>
    <row r="55" spans="1:14" ht="15" outlineLevel="1">
      <c r="A55" s="23"/>
      <c r="B55" s="68" t="s">
        <v>357</v>
      </c>
      <c r="C55" s="120" t="s">
        <v>104</v>
      </c>
      <c r="D55" s="120"/>
      <c r="E55" s="69"/>
      <c r="F55" s="70" t="s">
        <v>358</v>
      </c>
      <c r="G55" s="121" t="s">
        <v>150</v>
      </c>
      <c r="H55" s="121"/>
      <c r="I55" s="121"/>
      <c r="J55" s="121"/>
      <c r="K55" s="121"/>
      <c r="L55" s="121"/>
      <c r="M55" s="121"/>
      <c r="N55" s="121"/>
    </row>
    <row r="56" spans="1:14" ht="15" outlineLevel="1">
      <c r="A56" s="23"/>
      <c r="B56" s="71" t="s">
        <v>359</v>
      </c>
      <c r="C56" s="111" t="s">
        <v>149</v>
      </c>
      <c r="D56" s="111"/>
      <c r="E56" s="69"/>
      <c r="F56" s="72" t="s">
        <v>360</v>
      </c>
      <c r="G56" s="112" t="s">
        <v>39</v>
      </c>
      <c r="H56" s="112"/>
      <c r="I56" s="112"/>
      <c r="J56" s="112"/>
      <c r="K56" s="112"/>
      <c r="L56" s="112"/>
      <c r="M56" s="112"/>
      <c r="N56" s="112"/>
    </row>
    <row r="57" spans="1:14" ht="15" outlineLevel="1">
      <c r="A57" s="23"/>
      <c r="B57" s="71" t="s">
        <v>361</v>
      </c>
      <c r="C57" s="111" t="s">
        <v>71</v>
      </c>
      <c r="D57" s="111"/>
      <c r="E57" s="69"/>
      <c r="F57" s="73" t="s">
        <v>362</v>
      </c>
      <c r="G57" s="112" t="s">
        <v>97</v>
      </c>
      <c r="H57" s="112"/>
      <c r="I57" s="112"/>
      <c r="J57" s="112"/>
      <c r="K57" s="112"/>
      <c r="L57" s="112"/>
      <c r="M57" s="112"/>
      <c r="N57" s="112"/>
    </row>
    <row r="58" spans="1:14" ht="15.75" outlineLevel="1">
      <c r="A58" s="23"/>
      <c r="B58" s="74"/>
      <c r="C58" s="51"/>
      <c r="D58" s="51"/>
      <c r="E58" s="51"/>
      <c r="F58" s="60"/>
      <c r="G58" s="75"/>
      <c r="H58" s="75"/>
      <c r="I58" s="75"/>
      <c r="J58" s="51"/>
      <c r="K58" s="51"/>
      <c r="L58" s="51"/>
      <c r="M58" s="76"/>
      <c r="N58" s="77"/>
    </row>
    <row r="59" spans="1:14" ht="16.5" outlineLevel="1" thickBot="1">
      <c r="A59" s="23"/>
      <c r="B59" s="78" t="s">
        <v>363</v>
      </c>
      <c r="C59" s="51"/>
      <c r="D59" s="51"/>
      <c r="E59" s="51"/>
      <c r="F59" s="79" t="s">
        <v>364</v>
      </c>
      <c r="G59" s="79" t="s">
        <v>365</v>
      </c>
      <c r="H59" s="79" t="s">
        <v>366</v>
      </c>
      <c r="I59" s="79" t="s">
        <v>367</v>
      </c>
      <c r="J59" s="79" t="s">
        <v>368</v>
      </c>
      <c r="K59" s="113" t="s">
        <v>5</v>
      </c>
      <c r="L59" s="113"/>
      <c r="M59" s="79" t="s">
        <v>369</v>
      </c>
      <c r="N59" s="80" t="s">
        <v>370</v>
      </c>
    </row>
    <row r="60" spans="1:14" ht="15.75" outlineLevel="1" thickBot="1">
      <c r="A60" s="23"/>
      <c r="B60" s="81" t="s">
        <v>371</v>
      </c>
      <c r="C60" s="82" t="str">
        <f>IF(C55&gt;"",C55,"")</f>
        <v>Lehtonen Jarno</v>
      </c>
      <c r="D60" s="82" t="str">
        <f>IF(G55&gt;"",G55,"")</f>
        <v>Oinas Teemu</v>
      </c>
      <c r="E60" s="83"/>
      <c r="F60" s="84">
        <v>-15</v>
      </c>
      <c r="G60" s="84">
        <v>9</v>
      </c>
      <c r="H60" s="84">
        <v>9</v>
      </c>
      <c r="I60" s="84">
        <v>-16</v>
      </c>
      <c r="J60" s="84">
        <v>-5</v>
      </c>
      <c r="K60" s="85">
        <f>IF(ISBLANK(F60),"",COUNTIF(F60:J60,"&gt;=0"))</f>
        <v>2</v>
      </c>
      <c r="L60" s="86">
        <f>IF(ISBLANK(F60),"",(IF(LEFT(F60,1)="-",1,0)+IF(LEFT(G60,1)="-",1,0)+IF(LEFT(H60,1)="-",1,0)+IF(LEFT(I60,1)="-",1,0)+IF(LEFT(J60,1)="-",1,0)))</f>
        <v>3</v>
      </c>
      <c r="M60" s="87">
        <f aca="true" t="shared" si="2" ref="M60:N64">IF(K60=3,1,"")</f>
      </c>
      <c r="N60" s="87">
        <f t="shared" si="2"/>
        <v>1</v>
      </c>
    </row>
    <row r="61" spans="1:14" ht="15.75" outlineLevel="1" thickBot="1">
      <c r="A61" s="23"/>
      <c r="B61" s="88" t="s">
        <v>372</v>
      </c>
      <c r="C61" s="82" t="str">
        <f>IF(C56&gt;"",C56,"")</f>
        <v>Sassi Harri</v>
      </c>
      <c r="D61" s="82" t="str">
        <f>IF(G56&gt;"",G56,"")</f>
        <v>Slesar Tomas</v>
      </c>
      <c r="E61" s="89"/>
      <c r="F61" s="90">
        <v>-5</v>
      </c>
      <c r="G61" s="91">
        <v>-9</v>
      </c>
      <c r="H61" s="91">
        <v>9</v>
      </c>
      <c r="I61" s="91">
        <v>-2</v>
      </c>
      <c r="J61" s="91"/>
      <c r="K61" s="85">
        <f>IF(ISBLANK(F61),"",COUNTIF(F61:J61,"&gt;=0"))</f>
        <v>1</v>
      </c>
      <c r="L61" s="86">
        <f>IF(ISBLANK(F61),"",(IF(LEFT(F61,1)="-",1,0)+IF(LEFT(G61,1)="-",1,0)+IF(LEFT(H61,1)="-",1,0)+IF(LEFT(I61,1)="-",1,0)+IF(LEFT(J61,1)="-",1,0)))</f>
        <v>3</v>
      </c>
      <c r="M61" s="87">
        <f t="shared" si="2"/>
      </c>
      <c r="N61" s="87">
        <f t="shared" si="2"/>
        <v>1</v>
      </c>
    </row>
    <row r="62" spans="1:14" ht="15.75" outlineLevel="1" thickBot="1">
      <c r="A62" s="23"/>
      <c r="B62" s="92" t="s">
        <v>373</v>
      </c>
      <c r="C62" s="82" t="str">
        <f>IF(C57&gt;"",C57,"")</f>
        <v>Saarinen Kari</v>
      </c>
      <c r="D62" s="82" t="str">
        <f>IF(G57&gt;"",G57,"")</f>
        <v>Palomaa Kristian</v>
      </c>
      <c r="E62" s="93"/>
      <c r="F62" s="90">
        <v>-11</v>
      </c>
      <c r="G62" s="94">
        <v>-6</v>
      </c>
      <c r="H62" s="90">
        <v>-8</v>
      </c>
      <c r="I62" s="90"/>
      <c r="J62" s="90"/>
      <c r="K62" s="85">
        <f>IF(ISBLANK(F62),"",COUNTIF(F62:J62,"&gt;=0"))</f>
        <v>0</v>
      </c>
      <c r="L62" s="86">
        <f>IF(ISBLANK(F62),"",(IF(LEFT(F62,1)="-",1,0)+IF(LEFT(G62,1)="-",1,0)+IF(LEFT(H62,1)="-",1,0)+IF(LEFT(I62,1)="-",1,0)+IF(LEFT(J62,1)="-",1,0)))</f>
        <v>3</v>
      </c>
      <c r="M62" s="87">
        <f t="shared" si="2"/>
      </c>
      <c r="N62" s="87">
        <f t="shared" si="2"/>
        <v>1</v>
      </c>
    </row>
    <row r="63" spans="1:14" ht="15.75" outlineLevel="1" thickBot="1">
      <c r="A63" s="23"/>
      <c r="B63" s="95" t="s">
        <v>374</v>
      </c>
      <c r="C63" s="82" t="str">
        <f>IF(C55&gt;"",C55,"")</f>
        <v>Lehtonen Jarno</v>
      </c>
      <c r="D63" s="82" t="str">
        <f>IF(G56&gt;"",G56,"")</f>
        <v>Slesar Tomas</v>
      </c>
      <c r="E63" s="96"/>
      <c r="F63" s="97"/>
      <c r="G63" s="98"/>
      <c r="H63" s="97"/>
      <c r="I63" s="97"/>
      <c r="J63" s="97"/>
      <c r="K63" s="85">
        <f>IF(ISBLANK(F63),"",COUNTIF(F63:J63,"&gt;=0"))</f>
      </c>
      <c r="L63" s="86">
        <f>IF(ISBLANK(F63),"",(IF(LEFT(F63,1)="-",1,0)+IF(LEFT(G63,1)="-",1,0)+IF(LEFT(H63,1)="-",1,0)+IF(LEFT(I63,1)="-",1,0)+IF(LEFT(J63,1)="-",1,0)))</f>
      </c>
      <c r="M63" s="87">
        <f t="shared" si="2"/>
      </c>
      <c r="N63" s="87">
        <f t="shared" si="2"/>
      </c>
    </row>
    <row r="64" spans="1:14" ht="15" outlineLevel="1">
      <c r="A64" s="23"/>
      <c r="B64" s="88" t="s">
        <v>375</v>
      </c>
      <c r="C64" s="82" t="str">
        <f>IF(C56&gt;"",C56,"")</f>
        <v>Sassi Harri</v>
      </c>
      <c r="D64" s="82" t="str">
        <f>IF(G55&gt;"",G55,"")</f>
        <v>Oinas Teemu</v>
      </c>
      <c r="E64" s="89"/>
      <c r="F64" s="91"/>
      <c r="G64" s="99"/>
      <c r="H64" s="91"/>
      <c r="I64" s="91"/>
      <c r="J64" s="91"/>
      <c r="K64" s="85">
        <f>IF(ISBLANK(F64),"",COUNTIF(F64:J64,"&gt;=0"))</f>
      </c>
      <c r="L64" s="86">
        <f>IF(ISBLANK(F64),"",(IF(LEFT(F64,1)="-",1,0)+IF(LEFT(G64,1)="-",1,0)+IF(LEFT(H64,1)="-",1,0)+IF(LEFT(I64,1)="-",1,0)+IF(LEFT(J64,1)="-",1,0)))</f>
      </c>
      <c r="M64" s="87">
        <f t="shared" si="2"/>
      </c>
      <c r="N64" s="87">
        <f t="shared" si="2"/>
      </c>
    </row>
    <row r="65" spans="1:14" ht="15.75" outlineLevel="1">
      <c r="A65" s="23"/>
      <c r="B65" s="74"/>
      <c r="C65" s="51"/>
      <c r="D65" s="51"/>
      <c r="E65" s="51"/>
      <c r="F65" s="51"/>
      <c r="G65" s="51"/>
      <c r="H65" s="51"/>
      <c r="I65" s="114" t="s">
        <v>376</v>
      </c>
      <c r="J65" s="114"/>
      <c r="K65" s="100">
        <f>SUM(K60:K64)</f>
        <v>3</v>
      </c>
      <c r="L65" s="100">
        <f>SUM(L60:L64)</f>
        <v>9</v>
      </c>
      <c r="M65" s="100">
        <f>SUM(M60:M64)</f>
        <v>0</v>
      </c>
      <c r="N65" s="100">
        <f>SUM(N60:N64)</f>
        <v>3</v>
      </c>
    </row>
    <row r="66" spans="1:14" ht="15.75" outlineLevel="1">
      <c r="A66" s="23"/>
      <c r="B66" s="101" t="s">
        <v>377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02"/>
    </row>
    <row r="67" spans="1:14" ht="15.75" outlineLevel="1">
      <c r="A67" s="23"/>
      <c r="B67" s="103" t="s">
        <v>378</v>
      </c>
      <c r="C67" s="104"/>
      <c r="D67" s="104" t="s">
        <v>379</v>
      </c>
      <c r="E67" s="49"/>
      <c r="F67" s="104"/>
      <c r="G67" s="104" t="s">
        <v>27</v>
      </c>
      <c r="H67" s="49"/>
      <c r="I67" s="104"/>
      <c r="J67" s="105" t="s">
        <v>380</v>
      </c>
      <c r="K67" s="56"/>
      <c r="L67" s="51"/>
      <c r="M67" s="51"/>
      <c r="N67" s="102"/>
    </row>
    <row r="68" spans="1:14" ht="18.75" outlineLevel="1" thickBot="1">
      <c r="A68" s="23"/>
      <c r="B68" s="74"/>
      <c r="C68" s="51"/>
      <c r="D68" s="51"/>
      <c r="E68" s="51"/>
      <c r="F68" s="51"/>
      <c r="G68" s="51"/>
      <c r="H68" s="51"/>
      <c r="I68" s="51"/>
      <c r="J68" s="110" t="str">
        <f>IF(M65=3,C54,IF(N65=3,G54,""))</f>
        <v>OPT-86</v>
      </c>
      <c r="K68" s="110"/>
      <c r="L68" s="110"/>
      <c r="M68" s="110"/>
      <c r="N68" s="110"/>
    </row>
    <row r="69" spans="1:14" ht="18.75" outlineLevel="1" thickBot="1">
      <c r="A69" s="23"/>
      <c r="B69" s="106"/>
      <c r="C69" s="107"/>
      <c r="D69" s="107"/>
      <c r="E69" s="107"/>
      <c r="F69" s="107"/>
      <c r="G69" s="107"/>
      <c r="H69" s="107"/>
      <c r="I69" s="107"/>
      <c r="J69" s="108"/>
      <c r="K69" s="108"/>
      <c r="L69" s="108"/>
      <c r="M69" s="108"/>
      <c r="N69" s="109"/>
    </row>
    <row r="70" ht="15.75" thickTop="1">
      <c r="A70" s="23"/>
    </row>
    <row r="71" ht="15.75" thickBot="1">
      <c r="A71" s="128" t="s">
        <v>384</v>
      </c>
    </row>
    <row r="72" spans="1:14" ht="16.5" outlineLevel="1" thickTop="1">
      <c r="A72" s="23"/>
      <c r="B72" s="45"/>
      <c r="C72" s="46"/>
      <c r="D72" s="47"/>
      <c r="E72" s="47"/>
      <c r="F72" s="122" t="s">
        <v>348</v>
      </c>
      <c r="G72" s="122"/>
      <c r="H72" s="123" t="s">
        <v>349</v>
      </c>
      <c r="I72" s="123"/>
      <c r="J72" s="123"/>
      <c r="K72" s="123"/>
      <c r="L72" s="123"/>
      <c r="M72" s="123"/>
      <c r="N72" s="123"/>
    </row>
    <row r="73" spans="1:14" ht="15.75" outlineLevel="1">
      <c r="A73" s="23"/>
      <c r="B73" s="48"/>
      <c r="C73" s="49"/>
      <c r="D73" s="50"/>
      <c r="E73" s="51"/>
      <c r="F73" s="124" t="s">
        <v>350</v>
      </c>
      <c r="G73" s="124"/>
      <c r="H73" s="125" t="s">
        <v>53</v>
      </c>
      <c r="I73" s="125"/>
      <c r="J73" s="125"/>
      <c r="K73" s="125"/>
      <c r="L73" s="125"/>
      <c r="M73" s="125"/>
      <c r="N73" s="125"/>
    </row>
    <row r="74" spans="1:14" ht="15.75" outlineLevel="1">
      <c r="A74" s="23"/>
      <c r="B74" s="52"/>
      <c r="C74" s="53"/>
      <c r="D74" s="51"/>
      <c r="E74" s="51"/>
      <c r="F74" s="126" t="s">
        <v>351</v>
      </c>
      <c r="G74" s="126"/>
      <c r="H74" s="127" t="s">
        <v>227</v>
      </c>
      <c r="I74" s="127"/>
      <c r="J74" s="127"/>
      <c r="K74" s="127"/>
      <c r="L74" s="127"/>
      <c r="M74" s="127"/>
      <c r="N74" s="127"/>
    </row>
    <row r="75" spans="1:14" ht="21" outlineLevel="1" thickBot="1">
      <c r="A75" s="23"/>
      <c r="B75" s="54"/>
      <c r="C75" s="55" t="s">
        <v>352</v>
      </c>
      <c r="D75" s="56"/>
      <c r="E75" s="51"/>
      <c r="F75" s="115" t="s">
        <v>353</v>
      </c>
      <c r="G75" s="115"/>
      <c r="H75" s="116"/>
      <c r="I75" s="116"/>
      <c r="J75" s="116"/>
      <c r="K75" s="57" t="s">
        <v>354</v>
      </c>
      <c r="L75" s="117"/>
      <c r="M75" s="117"/>
      <c r="N75" s="117"/>
    </row>
    <row r="76" spans="1:14" ht="16.5" outlineLevel="1" thickTop="1">
      <c r="A76" s="23"/>
      <c r="B76" s="58"/>
      <c r="C76" s="59"/>
      <c r="D76" s="51"/>
      <c r="E76" s="51"/>
      <c r="F76" s="60"/>
      <c r="G76" s="59"/>
      <c r="H76" s="59"/>
      <c r="I76" s="61"/>
      <c r="J76" s="62"/>
      <c r="K76" s="63"/>
      <c r="L76" s="63"/>
      <c r="M76" s="63"/>
      <c r="N76" s="64"/>
    </row>
    <row r="77" spans="1:14" ht="16.5" outlineLevel="1" thickBot="1">
      <c r="A77" s="23"/>
      <c r="B77" s="65" t="s">
        <v>355</v>
      </c>
      <c r="C77" s="118" t="s">
        <v>112</v>
      </c>
      <c r="D77" s="118"/>
      <c r="E77" s="66"/>
      <c r="F77" s="67" t="s">
        <v>356</v>
      </c>
      <c r="G77" s="119" t="s">
        <v>403</v>
      </c>
      <c r="H77" s="119"/>
      <c r="I77" s="119"/>
      <c r="J77" s="119"/>
      <c r="K77" s="119"/>
      <c r="L77" s="119"/>
      <c r="M77" s="119"/>
      <c r="N77" s="119"/>
    </row>
    <row r="78" spans="1:14" ht="15" outlineLevel="1">
      <c r="A78" s="23"/>
      <c r="B78" s="68" t="s">
        <v>357</v>
      </c>
      <c r="C78" s="120" t="s">
        <v>401</v>
      </c>
      <c r="D78" s="120"/>
      <c r="E78" s="69"/>
      <c r="F78" s="70" t="s">
        <v>358</v>
      </c>
      <c r="G78" s="121" t="s">
        <v>42</v>
      </c>
      <c r="H78" s="121"/>
      <c r="I78" s="121"/>
      <c r="J78" s="121"/>
      <c r="K78" s="121"/>
      <c r="L78" s="121"/>
      <c r="M78" s="121"/>
      <c r="N78" s="121"/>
    </row>
    <row r="79" spans="1:14" ht="15" outlineLevel="1">
      <c r="A79" s="23"/>
      <c r="B79" s="71" t="s">
        <v>359</v>
      </c>
      <c r="C79" s="111" t="s">
        <v>402</v>
      </c>
      <c r="D79" s="111"/>
      <c r="E79" s="69"/>
      <c r="F79" s="72" t="s">
        <v>360</v>
      </c>
      <c r="G79" s="112" t="s">
        <v>152</v>
      </c>
      <c r="H79" s="112"/>
      <c r="I79" s="112"/>
      <c r="J79" s="112"/>
      <c r="K79" s="112"/>
      <c r="L79" s="112"/>
      <c r="M79" s="112"/>
      <c r="N79" s="112"/>
    </row>
    <row r="80" spans="1:14" ht="15" outlineLevel="1">
      <c r="A80" s="23"/>
      <c r="B80" s="71" t="s">
        <v>361</v>
      </c>
      <c r="C80" s="111" t="s">
        <v>111</v>
      </c>
      <c r="D80" s="111"/>
      <c r="E80" s="69"/>
      <c r="F80" s="73" t="s">
        <v>362</v>
      </c>
      <c r="G80" s="112" t="s">
        <v>91</v>
      </c>
      <c r="H80" s="112"/>
      <c r="I80" s="112"/>
      <c r="J80" s="112"/>
      <c r="K80" s="112"/>
      <c r="L80" s="112"/>
      <c r="M80" s="112"/>
      <c r="N80" s="112"/>
    </row>
    <row r="81" spans="1:14" ht="15.75" outlineLevel="1">
      <c r="A81" s="23"/>
      <c r="B81" s="74"/>
      <c r="C81" s="51"/>
      <c r="D81" s="51"/>
      <c r="E81" s="51"/>
      <c r="F81" s="60"/>
      <c r="G81" s="75"/>
      <c r="H81" s="75"/>
      <c r="I81" s="75"/>
      <c r="J81" s="51"/>
      <c r="K81" s="51"/>
      <c r="L81" s="51"/>
      <c r="M81" s="76"/>
      <c r="N81" s="77"/>
    </row>
    <row r="82" spans="1:14" ht="16.5" outlineLevel="1" thickBot="1">
      <c r="A82" s="23"/>
      <c r="B82" s="78" t="s">
        <v>363</v>
      </c>
      <c r="C82" s="51"/>
      <c r="D82" s="51"/>
      <c r="E82" s="51"/>
      <c r="F82" s="79" t="s">
        <v>364</v>
      </c>
      <c r="G82" s="79" t="s">
        <v>365</v>
      </c>
      <c r="H82" s="79" t="s">
        <v>366</v>
      </c>
      <c r="I82" s="79" t="s">
        <v>367</v>
      </c>
      <c r="J82" s="79" t="s">
        <v>368</v>
      </c>
      <c r="K82" s="113" t="s">
        <v>5</v>
      </c>
      <c r="L82" s="113"/>
      <c r="M82" s="79" t="s">
        <v>369</v>
      </c>
      <c r="N82" s="80" t="s">
        <v>370</v>
      </c>
    </row>
    <row r="83" spans="1:14" ht="15.75" outlineLevel="1" thickBot="1">
      <c r="A83" s="23"/>
      <c r="B83" s="81" t="s">
        <v>371</v>
      </c>
      <c r="C83" s="82" t="str">
        <f>IF(C78&gt;"",C78,"")</f>
        <v>Koskinen Ari-Matti</v>
      </c>
      <c r="D83" s="82" t="str">
        <f>IF(G78&gt;"",G78,"")</f>
        <v>Rahikainen Jussi</v>
      </c>
      <c r="E83" s="83"/>
      <c r="F83" s="84">
        <v>3</v>
      </c>
      <c r="G83" s="84">
        <v>10</v>
      </c>
      <c r="H83" s="84">
        <v>2</v>
      </c>
      <c r="I83" s="84"/>
      <c r="J83" s="84"/>
      <c r="K83" s="85">
        <f>IF(ISBLANK(F83),"",COUNTIF(F83:J83,"&gt;=0"))</f>
        <v>3</v>
      </c>
      <c r="L83" s="86">
        <f>IF(ISBLANK(F83),"",(IF(LEFT(F83,1)="-",1,0)+IF(LEFT(G83,1)="-",1,0)+IF(LEFT(H83,1)="-",1,0)+IF(LEFT(I83,1)="-",1,0)+IF(LEFT(J83,1)="-",1,0)))</f>
        <v>0</v>
      </c>
      <c r="M83" s="87">
        <f aca="true" t="shared" si="3" ref="M83:N87">IF(K83=3,1,"")</f>
        <v>1</v>
      </c>
      <c r="N83" s="87">
        <f t="shared" si="3"/>
      </c>
    </row>
    <row r="84" spans="1:14" ht="15.75" outlineLevel="1" thickBot="1">
      <c r="A84" s="23"/>
      <c r="B84" s="88" t="s">
        <v>372</v>
      </c>
      <c r="C84" s="82" t="str">
        <f>IF(C79&gt;"",C79,"")</f>
        <v>Ikonen Lari</v>
      </c>
      <c r="D84" s="82" t="str">
        <f>IF(G79&gt;"",G79,"")</f>
        <v>Cong Xisheng</v>
      </c>
      <c r="E84" s="89"/>
      <c r="F84" s="90">
        <v>-6</v>
      </c>
      <c r="G84" s="91">
        <v>-7</v>
      </c>
      <c r="H84" s="91">
        <v>3</v>
      </c>
      <c r="I84" s="91">
        <v>3</v>
      </c>
      <c r="J84" s="91">
        <v>5</v>
      </c>
      <c r="K84" s="85">
        <f>IF(ISBLANK(F84),"",COUNTIF(F84:J84,"&gt;=0"))</f>
        <v>3</v>
      </c>
      <c r="L84" s="86">
        <f>IF(ISBLANK(F84),"",(IF(LEFT(F84,1)="-",1,0)+IF(LEFT(G84,1)="-",1,0)+IF(LEFT(H84,1)="-",1,0)+IF(LEFT(I84,1)="-",1,0)+IF(LEFT(J84,1)="-",1,0)))</f>
        <v>2</v>
      </c>
      <c r="M84" s="87">
        <f t="shared" si="3"/>
        <v>1</v>
      </c>
      <c r="N84" s="87">
        <f t="shared" si="3"/>
      </c>
    </row>
    <row r="85" spans="1:14" ht="15.75" outlineLevel="1" thickBot="1">
      <c r="A85" s="23"/>
      <c r="B85" s="92" t="s">
        <v>373</v>
      </c>
      <c r="C85" s="82" t="str">
        <f>IF(C80&gt;"",C80,"")</f>
        <v>Lahtinen Jorma</v>
      </c>
      <c r="D85" s="82" t="str">
        <f>IF(G80&gt;"",G80,"")</f>
        <v>Pyykkö Sami</v>
      </c>
      <c r="E85" s="93"/>
      <c r="F85" s="90">
        <v>-10</v>
      </c>
      <c r="G85" s="94">
        <v>3</v>
      </c>
      <c r="H85" s="90">
        <v>-4</v>
      </c>
      <c r="I85" s="90">
        <v>-9</v>
      </c>
      <c r="J85" s="90"/>
      <c r="K85" s="85">
        <f>IF(ISBLANK(F85),"",COUNTIF(F85:J85,"&gt;=0"))</f>
        <v>1</v>
      </c>
      <c r="L85" s="86">
        <f>IF(ISBLANK(F85),"",(IF(LEFT(F85,1)="-",1,0)+IF(LEFT(G85,1)="-",1,0)+IF(LEFT(H85,1)="-",1,0)+IF(LEFT(I85,1)="-",1,0)+IF(LEFT(J85,1)="-",1,0)))</f>
        <v>3</v>
      </c>
      <c r="M85" s="87">
        <f t="shared" si="3"/>
      </c>
      <c r="N85" s="87">
        <f t="shared" si="3"/>
        <v>1</v>
      </c>
    </row>
    <row r="86" spans="1:14" ht="15.75" outlineLevel="1" thickBot="1">
      <c r="A86" s="23"/>
      <c r="B86" s="95" t="s">
        <v>374</v>
      </c>
      <c r="C86" s="82" t="str">
        <f>IF(C78&gt;"",C78,"")</f>
        <v>Koskinen Ari-Matti</v>
      </c>
      <c r="D86" s="82" t="str">
        <f>IF(G79&gt;"",G79,"")</f>
        <v>Cong Xisheng</v>
      </c>
      <c r="E86" s="96"/>
      <c r="F86" s="97">
        <v>6</v>
      </c>
      <c r="G86" s="98">
        <v>7</v>
      </c>
      <c r="H86" s="97">
        <v>6</v>
      </c>
      <c r="I86" s="97"/>
      <c r="J86" s="97"/>
      <c r="K86" s="85">
        <f>IF(ISBLANK(F86),"",COUNTIF(F86:J86,"&gt;=0"))</f>
        <v>3</v>
      </c>
      <c r="L86" s="86">
        <f>IF(ISBLANK(F86),"",(IF(LEFT(F86,1)="-",1,0)+IF(LEFT(G86,1)="-",1,0)+IF(LEFT(H86,1)="-",1,0)+IF(LEFT(I86,1)="-",1,0)+IF(LEFT(J86,1)="-",1,0)))</f>
        <v>0</v>
      </c>
      <c r="M86" s="87">
        <f t="shared" si="3"/>
        <v>1</v>
      </c>
      <c r="N86" s="87">
        <f t="shared" si="3"/>
      </c>
    </row>
    <row r="87" spans="1:14" ht="15" outlineLevel="1">
      <c r="A87" s="23"/>
      <c r="B87" s="88" t="s">
        <v>375</v>
      </c>
      <c r="C87" s="82" t="str">
        <f>IF(C79&gt;"",C79,"")</f>
        <v>Ikonen Lari</v>
      </c>
      <c r="D87" s="82" t="str">
        <f>IF(G78&gt;"",G78,"")</f>
        <v>Rahikainen Jussi</v>
      </c>
      <c r="E87" s="89"/>
      <c r="F87" s="91"/>
      <c r="G87" s="99"/>
      <c r="H87" s="91"/>
      <c r="I87" s="91"/>
      <c r="J87" s="91"/>
      <c r="K87" s="85">
        <f>IF(ISBLANK(F87),"",COUNTIF(F87:J87,"&gt;=0"))</f>
      </c>
      <c r="L87" s="86">
        <f>IF(ISBLANK(F87),"",(IF(LEFT(F87,1)="-",1,0)+IF(LEFT(G87,1)="-",1,0)+IF(LEFT(H87,1)="-",1,0)+IF(LEFT(I87,1)="-",1,0)+IF(LEFT(J87,1)="-",1,0)))</f>
      </c>
      <c r="M87" s="87">
        <f t="shared" si="3"/>
      </c>
      <c r="N87" s="87">
        <f t="shared" si="3"/>
      </c>
    </row>
    <row r="88" spans="1:14" ht="15.75" outlineLevel="1">
      <c r="A88" s="23"/>
      <c r="B88" s="74"/>
      <c r="C88" s="51"/>
      <c r="D88" s="51"/>
      <c r="E88" s="51"/>
      <c r="F88" s="51"/>
      <c r="G88" s="51"/>
      <c r="H88" s="51"/>
      <c r="I88" s="114" t="s">
        <v>376</v>
      </c>
      <c r="J88" s="114"/>
      <c r="K88" s="100">
        <f>SUM(K83:K87)</f>
        <v>10</v>
      </c>
      <c r="L88" s="100">
        <f>SUM(L83:L87)</f>
        <v>5</v>
      </c>
      <c r="M88" s="100">
        <f>SUM(M83:M87)</f>
        <v>3</v>
      </c>
      <c r="N88" s="100">
        <f>SUM(N83:N87)</f>
        <v>1</v>
      </c>
    </row>
    <row r="89" spans="1:14" ht="15.75" outlineLevel="1">
      <c r="A89" s="23"/>
      <c r="B89" s="101" t="s">
        <v>377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02"/>
    </row>
    <row r="90" spans="1:14" ht="15.75" outlineLevel="1">
      <c r="A90" s="23"/>
      <c r="B90" s="103" t="s">
        <v>378</v>
      </c>
      <c r="C90" s="104"/>
      <c r="D90" s="104" t="s">
        <v>379</v>
      </c>
      <c r="E90" s="49"/>
      <c r="F90" s="104"/>
      <c r="G90" s="104" t="s">
        <v>27</v>
      </c>
      <c r="H90" s="49"/>
      <c r="I90" s="104"/>
      <c r="J90" s="105" t="s">
        <v>380</v>
      </c>
      <c r="K90" s="56"/>
      <c r="L90" s="51"/>
      <c r="M90" s="51"/>
      <c r="N90" s="102"/>
    </row>
    <row r="91" spans="1:14" ht="18.75" outlineLevel="1" thickBot="1">
      <c r="A91" s="23"/>
      <c r="B91" s="74"/>
      <c r="C91" s="51"/>
      <c r="D91" s="51"/>
      <c r="E91" s="51"/>
      <c r="F91" s="51"/>
      <c r="G91" s="51"/>
      <c r="H91" s="51"/>
      <c r="I91" s="51"/>
      <c r="J91" s="110" t="str">
        <f>IF(M88=3,C77,IF(N88=3,G77,""))</f>
        <v>LPTS</v>
      </c>
      <c r="K91" s="110"/>
      <c r="L91" s="110"/>
      <c r="M91" s="110"/>
      <c r="N91" s="110"/>
    </row>
    <row r="92" spans="1:14" ht="18.75" outlineLevel="1" thickBot="1">
      <c r="A92" s="23"/>
      <c r="B92" s="106"/>
      <c r="C92" s="107"/>
      <c r="D92" s="107"/>
      <c r="E92" s="107"/>
      <c r="F92" s="107"/>
      <c r="G92" s="107"/>
      <c r="H92" s="107"/>
      <c r="I92" s="107"/>
      <c r="J92" s="108"/>
      <c r="K92" s="108"/>
      <c r="L92" s="108"/>
      <c r="M92" s="108"/>
      <c r="N92" s="109"/>
    </row>
    <row r="93" ht="15.75" thickTop="1">
      <c r="A93" s="23"/>
    </row>
    <row r="94" ht="15.75" thickBot="1">
      <c r="A94" s="128" t="s">
        <v>385</v>
      </c>
    </row>
    <row r="95" spans="1:14" ht="16.5" outlineLevel="1" thickTop="1">
      <c r="A95" s="23"/>
      <c r="B95" s="45"/>
      <c r="C95" s="46"/>
      <c r="D95" s="47"/>
      <c r="E95" s="47"/>
      <c r="F95" s="122" t="s">
        <v>348</v>
      </c>
      <c r="G95" s="122"/>
      <c r="H95" s="123" t="s">
        <v>349</v>
      </c>
      <c r="I95" s="123"/>
      <c r="J95" s="123"/>
      <c r="K95" s="123"/>
      <c r="L95" s="123"/>
      <c r="M95" s="123"/>
      <c r="N95" s="123"/>
    </row>
    <row r="96" spans="1:14" ht="15.75" outlineLevel="1">
      <c r="A96" s="23"/>
      <c r="B96" s="48"/>
      <c r="C96" s="49"/>
      <c r="D96" s="50"/>
      <c r="E96" s="51"/>
      <c r="F96" s="124" t="s">
        <v>350</v>
      </c>
      <c r="G96" s="124"/>
      <c r="H96" s="125" t="s">
        <v>53</v>
      </c>
      <c r="I96" s="125"/>
      <c r="J96" s="125"/>
      <c r="K96" s="125"/>
      <c r="L96" s="125"/>
      <c r="M96" s="125"/>
      <c r="N96" s="125"/>
    </row>
    <row r="97" spans="1:14" ht="15.75" outlineLevel="1">
      <c r="A97" s="23"/>
      <c r="B97" s="52"/>
      <c r="C97" s="53"/>
      <c r="D97" s="51"/>
      <c r="E97" s="51"/>
      <c r="F97" s="126" t="s">
        <v>351</v>
      </c>
      <c r="G97" s="126"/>
      <c r="H97" s="127" t="s">
        <v>227</v>
      </c>
      <c r="I97" s="127"/>
      <c r="J97" s="127"/>
      <c r="K97" s="127"/>
      <c r="L97" s="127"/>
      <c r="M97" s="127"/>
      <c r="N97" s="127"/>
    </row>
    <row r="98" spans="1:14" ht="21" outlineLevel="1" thickBot="1">
      <c r="A98" s="23"/>
      <c r="B98" s="54"/>
      <c r="C98" s="55" t="s">
        <v>352</v>
      </c>
      <c r="D98" s="56"/>
      <c r="E98" s="51"/>
      <c r="F98" s="115" t="s">
        <v>353</v>
      </c>
      <c r="G98" s="115"/>
      <c r="H98" s="116"/>
      <c r="I98" s="116"/>
      <c r="J98" s="116"/>
      <c r="K98" s="57" t="s">
        <v>354</v>
      </c>
      <c r="L98" s="117"/>
      <c r="M98" s="117"/>
      <c r="N98" s="117"/>
    </row>
    <row r="99" spans="1:14" ht="16.5" outlineLevel="1" thickTop="1">
      <c r="A99" s="23"/>
      <c r="B99" s="58"/>
      <c r="C99" s="59"/>
      <c r="D99" s="51"/>
      <c r="E99" s="51"/>
      <c r="F99" s="60"/>
      <c r="G99" s="59"/>
      <c r="H99" s="59"/>
      <c r="I99" s="61"/>
      <c r="J99" s="62"/>
      <c r="K99" s="63"/>
      <c r="L99" s="63"/>
      <c r="M99" s="63"/>
      <c r="N99" s="64"/>
    </row>
    <row r="100" spans="1:14" ht="16.5" outlineLevel="1" thickBot="1">
      <c r="A100" s="23"/>
      <c r="B100" s="65" t="s">
        <v>355</v>
      </c>
      <c r="C100" s="118" t="s">
        <v>19</v>
      </c>
      <c r="D100" s="118"/>
      <c r="E100" s="66"/>
      <c r="F100" s="67" t="s">
        <v>356</v>
      </c>
      <c r="G100" s="119" t="s">
        <v>403</v>
      </c>
      <c r="H100" s="119"/>
      <c r="I100" s="119"/>
      <c r="J100" s="119"/>
      <c r="K100" s="119"/>
      <c r="L100" s="119"/>
      <c r="M100" s="119"/>
      <c r="N100" s="119"/>
    </row>
    <row r="101" spans="1:14" ht="15" outlineLevel="1">
      <c r="A101" s="23"/>
      <c r="B101" s="68" t="s">
        <v>357</v>
      </c>
      <c r="C101" s="120" t="s">
        <v>18</v>
      </c>
      <c r="D101" s="120"/>
      <c r="E101" s="69"/>
      <c r="F101" s="70" t="s">
        <v>358</v>
      </c>
      <c r="G101" s="121" t="s">
        <v>91</v>
      </c>
      <c r="H101" s="121"/>
      <c r="I101" s="121"/>
      <c r="J101" s="121"/>
      <c r="K101" s="121"/>
      <c r="L101" s="121"/>
      <c r="M101" s="121"/>
      <c r="N101" s="121"/>
    </row>
    <row r="102" spans="1:14" ht="15" outlineLevel="1">
      <c r="A102" s="23"/>
      <c r="B102" s="71" t="s">
        <v>359</v>
      </c>
      <c r="C102" s="111" t="s">
        <v>412</v>
      </c>
      <c r="D102" s="111"/>
      <c r="E102" s="69"/>
      <c r="F102" s="72" t="s">
        <v>360</v>
      </c>
      <c r="G102" s="112" t="s">
        <v>152</v>
      </c>
      <c r="H102" s="112"/>
      <c r="I102" s="112"/>
      <c r="J102" s="112"/>
      <c r="K102" s="112"/>
      <c r="L102" s="112"/>
      <c r="M102" s="112"/>
      <c r="N102" s="112"/>
    </row>
    <row r="103" spans="1:14" ht="15" outlineLevel="1">
      <c r="A103" s="23"/>
      <c r="B103" s="71" t="s">
        <v>361</v>
      </c>
      <c r="C103" s="111" t="s">
        <v>99</v>
      </c>
      <c r="D103" s="111"/>
      <c r="E103" s="69"/>
      <c r="F103" s="73" t="s">
        <v>362</v>
      </c>
      <c r="G103" s="112" t="s">
        <v>42</v>
      </c>
      <c r="H103" s="112"/>
      <c r="I103" s="112"/>
      <c r="J103" s="112"/>
      <c r="K103" s="112"/>
      <c r="L103" s="112"/>
      <c r="M103" s="112"/>
      <c r="N103" s="112"/>
    </row>
    <row r="104" spans="1:14" ht="15.75" outlineLevel="1">
      <c r="A104" s="23"/>
      <c r="B104" s="74"/>
      <c r="C104" s="51"/>
      <c r="D104" s="51"/>
      <c r="E104" s="51"/>
      <c r="F104" s="60"/>
      <c r="G104" s="75"/>
      <c r="H104" s="75"/>
      <c r="I104" s="75"/>
      <c r="J104" s="51"/>
      <c r="K104" s="51"/>
      <c r="L104" s="51"/>
      <c r="M104" s="76"/>
      <c r="N104" s="77"/>
    </row>
    <row r="105" spans="1:14" ht="16.5" outlineLevel="1" thickBot="1">
      <c r="A105" s="23"/>
      <c r="B105" s="78" t="s">
        <v>363</v>
      </c>
      <c r="C105" s="51"/>
      <c r="D105" s="51"/>
      <c r="E105" s="51"/>
      <c r="F105" s="79" t="s">
        <v>364</v>
      </c>
      <c r="G105" s="79" t="s">
        <v>365</v>
      </c>
      <c r="H105" s="79" t="s">
        <v>366</v>
      </c>
      <c r="I105" s="79" t="s">
        <v>367</v>
      </c>
      <c r="J105" s="79" t="s">
        <v>368</v>
      </c>
      <c r="K105" s="113" t="s">
        <v>5</v>
      </c>
      <c r="L105" s="113"/>
      <c r="M105" s="79" t="s">
        <v>369</v>
      </c>
      <c r="N105" s="80" t="s">
        <v>370</v>
      </c>
    </row>
    <row r="106" spans="1:14" ht="15.75" outlineLevel="1" thickBot="1">
      <c r="A106" s="23"/>
      <c r="B106" s="81" t="s">
        <v>371</v>
      </c>
      <c r="C106" s="82" t="str">
        <f>IF(C101&gt;"",C101,"")</f>
        <v>Virnes Markku</v>
      </c>
      <c r="D106" s="82" t="str">
        <f>IF(G101&gt;"",G101,"")</f>
        <v>Pyykkö Sami</v>
      </c>
      <c r="E106" s="83"/>
      <c r="F106" s="84">
        <v>-12</v>
      </c>
      <c r="G106" s="84">
        <v>7</v>
      </c>
      <c r="H106" s="84">
        <v>8</v>
      </c>
      <c r="I106" s="84">
        <v>7</v>
      </c>
      <c r="J106" s="84"/>
      <c r="K106" s="85">
        <f>IF(ISBLANK(F106),"",COUNTIF(F106:J106,"&gt;=0"))</f>
        <v>3</v>
      </c>
      <c r="L106" s="86">
        <f>IF(ISBLANK(F106),"",(IF(LEFT(F106,1)="-",1,0)+IF(LEFT(G106,1)="-",1,0)+IF(LEFT(H106,1)="-",1,0)+IF(LEFT(I106,1)="-",1,0)+IF(LEFT(J106,1)="-",1,0)))</f>
        <v>1</v>
      </c>
      <c r="M106" s="87">
        <f aca="true" t="shared" si="4" ref="M106:N110">IF(K106=3,1,"")</f>
        <v>1</v>
      </c>
      <c r="N106" s="87">
        <f t="shared" si="4"/>
      </c>
    </row>
    <row r="107" spans="1:14" ht="15.75" outlineLevel="1" thickBot="1">
      <c r="A107" s="23"/>
      <c r="B107" s="88" t="s">
        <v>372</v>
      </c>
      <c r="C107" s="82" t="str">
        <f>IF(C102&gt;"",C102,"")</f>
        <v>Lehtonen Kari</v>
      </c>
      <c r="D107" s="82" t="str">
        <f>IF(G102&gt;"",G102,"")</f>
        <v>Cong Xisheng</v>
      </c>
      <c r="E107" s="89"/>
      <c r="F107" s="90">
        <v>-4</v>
      </c>
      <c r="G107" s="91">
        <v>-9</v>
      </c>
      <c r="H107" s="91">
        <v>-7</v>
      </c>
      <c r="I107" s="91"/>
      <c r="J107" s="91"/>
      <c r="K107" s="85">
        <f>IF(ISBLANK(F107),"",COUNTIF(F107:J107,"&gt;=0"))</f>
        <v>0</v>
      </c>
      <c r="L107" s="86">
        <f>IF(ISBLANK(F107),"",(IF(LEFT(F107,1)="-",1,0)+IF(LEFT(G107,1)="-",1,0)+IF(LEFT(H107,1)="-",1,0)+IF(LEFT(I107,1)="-",1,0)+IF(LEFT(J107,1)="-",1,0)))</f>
        <v>3</v>
      </c>
      <c r="M107" s="87">
        <f t="shared" si="4"/>
      </c>
      <c r="N107" s="87">
        <f t="shared" si="4"/>
        <v>1</v>
      </c>
    </row>
    <row r="108" spans="1:14" ht="15.75" outlineLevel="1" thickBot="1">
      <c r="A108" s="23"/>
      <c r="B108" s="92" t="s">
        <v>373</v>
      </c>
      <c r="C108" s="82" t="str">
        <f>IF(C103&gt;"",C103,"")</f>
        <v>Korpela Veli-Matti</v>
      </c>
      <c r="D108" s="82" t="str">
        <f>IF(G103&gt;"",G103,"")</f>
        <v>Rahikainen Jussi</v>
      </c>
      <c r="E108" s="93"/>
      <c r="F108" s="90">
        <v>-8</v>
      </c>
      <c r="G108" s="94">
        <v>7</v>
      </c>
      <c r="H108" s="90">
        <v>-6</v>
      </c>
      <c r="I108" s="90">
        <v>11</v>
      </c>
      <c r="J108" s="90">
        <v>-7</v>
      </c>
      <c r="K108" s="85">
        <f>IF(ISBLANK(F108),"",COUNTIF(F108:J108,"&gt;=0"))</f>
        <v>2</v>
      </c>
      <c r="L108" s="86">
        <f>IF(ISBLANK(F108),"",(IF(LEFT(F108,1)="-",1,0)+IF(LEFT(G108,1)="-",1,0)+IF(LEFT(H108,1)="-",1,0)+IF(LEFT(I108,1)="-",1,0)+IF(LEFT(J108,1)="-",1,0)))</f>
        <v>3</v>
      </c>
      <c r="M108" s="87">
        <f t="shared" si="4"/>
      </c>
      <c r="N108" s="87">
        <f t="shared" si="4"/>
        <v>1</v>
      </c>
    </row>
    <row r="109" spans="1:14" ht="15.75" outlineLevel="1" thickBot="1">
      <c r="A109" s="23"/>
      <c r="B109" s="95" t="s">
        <v>374</v>
      </c>
      <c r="C109" s="82" t="str">
        <f>IF(C101&gt;"",C101,"")</f>
        <v>Virnes Markku</v>
      </c>
      <c r="D109" s="82" t="str">
        <f>IF(G102&gt;"",G102,"")</f>
        <v>Cong Xisheng</v>
      </c>
      <c r="E109" s="96"/>
      <c r="F109" s="97">
        <v>-7</v>
      </c>
      <c r="G109" s="98">
        <v>-4</v>
      </c>
      <c r="H109" s="97">
        <v>-8</v>
      </c>
      <c r="I109" s="97"/>
      <c r="J109" s="97"/>
      <c r="K109" s="85">
        <f>IF(ISBLANK(F109),"",COUNTIF(F109:J109,"&gt;=0"))</f>
        <v>0</v>
      </c>
      <c r="L109" s="86">
        <f>IF(ISBLANK(F109),"",(IF(LEFT(F109,1)="-",1,0)+IF(LEFT(G109,1)="-",1,0)+IF(LEFT(H109,1)="-",1,0)+IF(LEFT(I109,1)="-",1,0)+IF(LEFT(J109,1)="-",1,0)))</f>
        <v>3</v>
      </c>
      <c r="M109" s="87">
        <f t="shared" si="4"/>
      </c>
      <c r="N109" s="87">
        <f t="shared" si="4"/>
        <v>1</v>
      </c>
    </row>
    <row r="110" spans="1:14" ht="15" outlineLevel="1">
      <c r="A110" s="23"/>
      <c r="B110" s="88" t="s">
        <v>375</v>
      </c>
      <c r="C110" s="82" t="str">
        <f>IF(C102&gt;"",C102,"")</f>
        <v>Lehtonen Kari</v>
      </c>
      <c r="D110" s="82" t="str">
        <f>IF(G101&gt;"",G101,"")</f>
        <v>Pyykkö Sami</v>
      </c>
      <c r="E110" s="89"/>
      <c r="F110" s="91"/>
      <c r="G110" s="99"/>
      <c r="H110" s="91"/>
      <c r="I110" s="91"/>
      <c r="J110" s="91"/>
      <c r="K110" s="85">
        <f>IF(ISBLANK(F110),"",COUNTIF(F110:J110,"&gt;=0"))</f>
      </c>
      <c r="L110" s="86">
        <f>IF(ISBLANK(F110),"",(IF(LEFT(F110,1)="-",1,0)+IF(LEFT(G110,1)="-",1,0)+IF(LEFT(H110,1)="-",1,0)+IF(LEFT(I110,1)="-",1,0)+IF(LEFT(J110,1)="-",1,0)))</f>
      </c>
      <c r="M110" s="87">
        <f t="shared" si="4"/>
      </c>
      <c r="N110" s="87">
        <f t="shared" si="4"/>
      </c>
    </row>
    <row r="111" spans="1:14" ht="15.75" outlineLevel="1">
      <c r="A111" s="23"/>
      <c r="B111" s="74"/>
      <c r="C111" s="51"/>
      <c r="D111" s="51"/>
      <c r="E111" s="51"/>
      <c r="F111" s="51"/>
      <c r="G111" s="51"/>
      <c r="H111" s="51"/>
      <c r="I111" s="114" t="s">
        <v>376</v>
      </c>
      <c r="J111" s="114"/>
      <c r="K111" s="100">
        <f>SUM(K106:K110)</f>
        <v>5</v>
      </c>
      <c r="L111" s="100">
        <f>SUM(L106:L110)</f>
        <v>10</v>
      </c>
      <c r="M111" s="100">
        <f>SUM(M106:M110)</f>
        <v>1</v>
      </c>
      <c r="N111" s="100">
        <f>SUM(N106:N110)</f>
        <v>3</v>
      </c>
    </row>
    <row r="112" spans="1:14" ht="15.75" outlineLevel="1">
      <c r="A112" s="23"/>
      <c r="B112" s="101" t="s">
        <v>377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102"/>
    </row>
    <row r="113" spans="1:14" ht="15.75" outlineLevel="1">
      <c r="A113" s="23"/>
      <c r="B113" s="103" t="s">
        <v>378</v>
      </c>
      <c r="C113" s="104"/>
      <c r="D113" s="104" t="s">
        <v>379</v>
      </c>
      <c r="E113" s="49"/>
      <c r="F113" s="104"/>
      <c r="G113" s="104" t="s">
        <v>27</v>
      </c>
      <c r="H113" s="49"/>
      <c r="I113" s="104"/>
      <c r="J113" s="105" t="s">
        <v>380</v>
      </c>
      <c r="K113" s="56"/>
      <c r="L113" s="51"/>
      <c r="M113" s="51"/>
      <c r="N113" s="102"/>
    </row>
    <row r="114" spans="1:14" ht="18.75" outlineLevel="1" thickBot="1">
      <c r="A114" s="23"/>
      <c r="B114" s="74"/>
      <c r="C114" s="51"/>
      <c r="D114" s="51"/>
      <c r="E114" s="51"/>
      <c r="F114" s="51"/>
      <c r="G114" s="51"/>
      <c r="H114" s="51"/>
      <c r="I114" s="51"/>
      <c r="J114" s="110" t="str">
        <f>IF(M111=3,C100,IF(N111=3,G100,""))</f>
        <v>PT Espoo 4</v>
      </c>
      <c r="K114" s="110"/>
      <c r="L114" s="110"/>
      <c r="M114" s="110"/>
      <c r="N114" s="110"/>
    </row>
    <row r="115" spans="1:14" ht="18.75" outlineLevel="1" thickBot="1">
      <c r="A115" s="23"/>
      <c r="B115" s="106"/>
      <c r="C115" s="107"/>
      <c r="D115" s="107"/>
      <c r="E115" s="107"/>
      <c r="F115" s="107"/>
      <c r="G115" s="107"/>
      <c r="H115" s="107"/>
      <c r="I115" s="107"/>
      <c r="J115" s="108"/>
      <c r="K115" s="108"/>
      <c r="L115" s="108"/>
      <c r="M115" s="108"/>
      <c r="N115" s="109"/>
    </row>
    <row r="116" ht="15.75" thickTop="1">
      <c r="A116" s="23"/>
    </row>
    <row r="117" ht="15.75" thickBot="1">
      <c r="A117" s="128" t="s">
        <v>386</v>
      </c>
    </row>
    <row r="118" spans="1:14" ht="16.5" outlineLevel="1" thickTop="1">
      <c r="A118" s="23"/>
      <c r="B118" s="45"/>
      <c r="C118" s="46"/>
      <c r="D118" s="47"/>
      <c r="E118" s="47"/>
      <c r="F118" s="122" t="s">
        <v>348</v>
      </c>
      <c r="G118" s="122"/>
      <c r="H118" s="123" t="s">
        <v>349</v>
      </c>
      <c r="I118" s="123"/>
      <c r="J118" s="123"/>
      <c r="K118" s="123"/>
      <c r="L118" s="123"/>
      <c r="M118" s="123"/>
      <c r="N118" s="123"/>
    </row>
    <row r="119" spans="1:14" ht="15.75" outlineLevel="1">
      <c r="A119" s="23"/>
      <c r="B119" s="48"/>
      <c r="C119" s="49"/>
      <c r="D119" s="50"/>
      <c r="E119" s="51"/>
      <c r="F119" s="124" t="s">
        <v>350</v>
      </c>
      <c r="G119" s="124"/>
      <c r="H119" s="125" t="s">
        <v>53</v>
      </c>
      <c r="I119" s="125"/>
      <c r="J119" s="125"/>
      <c r="K119" s="125"/>
      <c r="L119" s="125"/>
      <c r="M119" s="125"/>
      <c r="N119" s="125"/>
    </row>
    <row r="120" spans="1:14" ht="15.75" outlineLevel="1">
      <c r="A120" s="23"/>
      <c r="B120" s="52"/>
      <c r="C120" s="53"/>
      <c r="D120" s="51"/>
      <c r="E120" s="51"/>
      <c r="F120" s="126" t="s">
        <v>351</v>
      </c>
      <c r="G120" s="126"/>
      <c r="H120" s="127" t="s">
        <v>227</v>
      </c>
      <c r="I120" s="127"/>
      <c r="J120" s="127"/>
      <c r="K120" s="127"/>
      <c r="L120" s="127"/>
      <c r="M120" s="127"/>
      <c r="N120" s="127"/>
    </row>
    <row r="121" spans="1:14" ht="21" outlineLevel="1" thickBot="1">
      <c r="A121" s="23"/>
      <c r="B121" s="54"/>
      <c r="C121" s="55" t="s">
        <v>352</v>
      </c>
      <c r="D121" s="56"/>
      <c r="E121" s="51"/>
      <c r="F121" s="115" t="s">
        <v>353</v>
      </c>
      <c r="G121" s="115"/>
      <c r="H121" s="116"/>
      <c r="I121" s="116"/>
      <c r="J121" s="116"/>
      <c r="K121" s="57" t="s">
        <v>354</v>
      </c>
      <c r="L121" s="117"/>
      <c r="M121" s="117"/>
      <c r="N121" s="117"/>
    </row>
    <row r="122" spans="1:14" ht="16.5" outlineLevel="1" thickTop="1">
      <c r="A122" s="23"/>
      <c r="B122" s="58"/>
      <c r="C122" s="59"/>
      <c r="D122" s="51"/>
      <c r="E122" s="51"/>
      <c r="F122" s="60"/>
      <c r="G122" s="59"/>
      <c r="H122" s="59"/>
      <c r="I122" s="61"/>
      <c r="J122" s="62"/>
      <c r="K122" s="63"/>
      <c r="L122" s="63"/>
      <c r="M122" s="63"/>
      <c r="N122" s="64"/>
    </row>
    <row r="123" spans="1:14" ht="16.5" outlineLevel="1" thickBot="1">
      <c r="A123" s="23"/>
      <c r="B123" s="65" t="s">
        <v>355</v>
      </c>
      <c r="C123" s="118" t="s">
        <v>19</v>
      </c>
      <c r="D123" s="118"/>
      <c r="E123" s="66"/>
      <c r="F123" s="67" t="s">
        <v>356</v>
      </c>
      <c r="G123" s="119" t="s">
        <v>112</v>
      </c>
      <c r="H123" s="119"/>
      <c r="I123" s="119"/>
      <c r="J123" s="119"/>
      <c r="K123" s="119"/>
      <c r="L123" s="119"/>
      <c r="M123" s="119"/>
      <c r="N123" s="119"/>
    </row>
    <row r="124" spans="1:14" ht="15" outlineLevel="1">
      <c r="A124" s="23"/>
      <c r="B124" s="68" t="s">
        <v>357</v>
      </c>
      <c r="C124" s="120" t="s">
        <v>122</v>
      </c>
      <c r="D124" s="120"/>
      <c r="E124" s="69"/>
      <c r="F124" s="70" t="s">
        <v>358</v>
      </c>
      <c r="G124" s="121" t="s">
        <v>402</v>
      </c>
      <c r="H124" s="121"/>
      <c r="I124" s="121"/>
      <c r="J124" s="121"/>
      <c r="K124" s="121"/>
      <c r="L124" s="121"/>
      <c r="M124" s="121"/>
      <c r="N124" s="121"/>
    </row>
    <row r="125" spans="1:14" ht="15" outlineLevel="1">
      <c r="A125" s="23"/>
      <c r="B125" s="71" t="s">
        <v>359</v>
      </c>
      <c r="C125" s="111" t="s">
        <v>99</v>
      </c>
      <c r="D125" s="111"/>
      <c r="E125" s="69"/>
      <c r="F125" s="72" t="s">
        <v>360</v>
      </c>
      <c r="G125" s="112" t="s">
        <v>401</v>
      </c>
      <c r="H125" s="112"/>
      <c r="I125" s="112"/>
      <c r="J125" s="112"/>
      <c r="K125" s="112"/>
      <c r="L125" s="112"/>
      <c r="M125" s="112"/>
      <c r="N125" s="112"/>
    </row>
    <row r="126" spans="1:14" ht="15" outlineLevel="1">
      <c r="A126" s="23"/>
      <c r="B126" s="71" t="s">
        <v>361</v>
      </c>
      <c r="C126" s="111" t="s">
        <v>18</v>
      </c>
      <c r="D126" s="111"/>
      <c r="E126" s="69"/>
      <c r="F126" s="73" t="s">
        <v>362</v>
      </c>
      <c r="G126" s="112" t="s">
        <v>111</v>
      </c>
      <c r="H126" s="112"/>
      <c r="I126" s="112"/>
      <c r="J126" s="112"/>
      <c r="K126" s="112"/>
      <c r="L126" s="112"/>
      <c r="M126" s="112"/>
      <c r="N126" s="112"/>
    </row>
    <row r="127" spans="1:14" ht="15.75" outlineLevel="1">
      <c r="A127" s="23"/>
      <c r="B127" s="74"/>
      <c r="C127" s="51"/>
      <c r="D127" s="51"/>
      <c r="E127" s="51"/>
      <c r="F127" s="60"/>
      <c r="G127" s="75"/>
      <c r="H127" s="75"/>
      <c r="I127" s="75"/>
      <c r="J127" s="51"/>
      <c r="K127" s="51"/>
      <c r="L127" s="51"/>
      <c r="M127" s="76"/>
      <c r="N127" s="77"/>
    </row>
    <row r="128" spans="1:14" ht="16.5" outlineLevel="1" thickBot="1">
      <c r="A128" s="23"/>
      <c r="B128" s="78" t="s">
        <v>363</v>
      </c>
      <c r="C128" s="51"/>
      <c r="D128" s="51"/>
      <c r="E128" s="51"/>
      <c r="F128" s="79" t="s">
        <v>364</v>
      </c>
      <c r="G128" s="79" t="s">
        <v>365</v>
      </c>
      <c r="H128" s="79" t="s">
        <v>366</v>
      </c>
      <c r="I128" s="79" t="s">
        <v>367</v>
      </c>
      <c r="J128" s="79" t="s">
        <v>368</v>
      </c>
      <c r="K128" s="113" t="s">
        <v>5</v>
      </c>
      <c r="L128" s="113"/>
      <c r="M128" s="79" t="s">
        <v>369</v>
      </c>
      <c r="N128" s="80" t="s">
        <v>370</v>
      </c>
    </row>
    <row r="129" spans="1:14" ht="15.75" outlineLevel="1" thickBot="1">
      <c r="A129" s="23"/>
      <c r="B129" s="81" t="s">
        <v>371</v>
      </c>
      <c r="C129" s="82" t="str">
        <f>IF(C124&gt;"",C124,"")</f>
        <v>Lehtonen Tomi</v>
      </c>
      <c r="D129" s="82" t="str">
        <f>IF(G124&gt;"",G124,"")</f>
        <v>Ikonen Lari</v>
      </c>
      <c r="E129" s="83"/>
      <c r="F129" s="84">
        <v>-9</v>
      </c>
      <c r="G129" s="84">
        <v>-10</v>
      </c>
      <c r="H129" s="84">
        <v>8</v>
      </c>
      <c r="I129" s="84">
        <v>-10</v>
      </c>
      <c r="J129" s="84"/>
      <c r="K129" s="85">
        <f>IF(ISBLANK(F129),"",COUNTIF(F129:J129,"&gt;=0"))</f>
        <v>1</v>
      </c>
      <c r="L129" s="86">
        <f>IF(ISBLANK(F129),"",(IF(LEFT(F129,1)="-",1,0)+IF(LEFT(G129,1)="-",1,0)+IF(LEFT(H129,1)="-",1,0)+IF(LEFT(I129,1)="-",1,0)+IF(LEFT(J129,1)="-",1,0)))</f>
        <v>3</v>
      </c>
      <c r="M129" s="87">
        <f aca="true" t="shared" si="5" ref="M129:N133">IF(K129=3,1,"")</f>
      </c>
      <c r="N129" s="87">
        <f t="shared" si="5"/>
        <v>1</v>
      </c>
    </row>
    <row r="130" spans="1:14" ht="15.75" outlineLevel="1" thickBot="1">
      <c r="A130" s="23"/>
      <c r="B130" s="88" t="s">
        <v>372</v>
      </c>
      <c r="C130" s="82" t="str">
        <f>IF(C125&gt;"",C125,"")</f>
        <v>Korpela Veli-Matti</v>
      </c>
      <c r="D130" s="82" t="str">
        <f>IF(G125&gt;"",G125,"")</f>
        <v>Koskinen Ari-Matti</v>
      </c>
      <c r="E130" s="89"/>
      <c r="F130" s="90">
        <v>-4</v>
      </c>
      <c r="G130" s="91">
        <v>-9</v>
      </c>
      <c r="H130" s="91">
        <v>-7</v>
      </c>
      <c r="I130" s="91"/>
      <c r="J130" s="91"/>
      <c r="K130" s="85">
        <f>IF(ISBLANK(F130),"",COUNTIF(F130:J130,"&gt;=0"))</f>
        <v>0</v>
      </c>
      <c r="L130" s="86">
        <f>IF(ISBLANK(F130),"",(IF(LEFT(F130,1)="-",1,0)+IF(LEFT(G130,1)="-",1,0)+IF(LEFT(H130,1)="-",1,0)+IF(LEFT(I130,1)="-",1,0)+IF(LEFT(J130,1)="-",1,0)))</f>
        <v>3</v>
      </c>
      <c r="M130" s="87">
        <f t="shared" si="5"/>
      </c>
      <c r="N130" s="87">
        <f t="shared" si="5"/>
        <v>1</v>
      </c>
    </row>
    <row r="131" spans="1:14" ht="15.75" outlineLevel="1" thickBot="1">
      <c r="A131" s="23"/>
      <c r="B131" s="92" t="s">
        <v>373</v>
      </c>
      <c r="C131" s="82" t="str">
        <f>IF(C126&gt;"",C126,"")</f>
        <v>Virnes Markku</v>
      </c>
      <c r="D131" s="82" t="str">
        <f>IF(G126&gt;"",G126,"")</f>
        <v>Lahtinen Jorma</v>
      </c>
      <c r="E131" s="93"/>
      <c r="F131" s="90">
        <v>-3</v>
      </c>
      <c r="G131" s="94">
        <v>-6</v>
      </c>
      <c r="H131" s="90">
        <v>-3</v>
      </c>
      <c r="I131" s="90"/>
      <c r="J131" s="90"/>
      <c r="K131" s="85">
        <f>IF(ISBLANK(F131),"",COUNTIF(F131:J131,"&gt;=0"))</f>
        <v>0</v>
      </c>
      <c r="L131" s="86">
        <f>IF(ISBLANK(F131),"",(IF(LEFT(F131,1)="-",1,0)+IF(LEFT(G131,1)="-",1,0)+IF(LEFT(H131,1)="-",1,0)+IF(LEFT(I131,1)="-",1,0)+IF(LEFT(J131,1)="-",1,0)))</f>
        <v>3</v>
      </c>
      <c r="M131" s="87">
        <f t="shared" si="5"/>
      </c>
      <c r="N131" s="87">
        <f t="shared" si="5"/>
        <v>1</v>
      </c>
    </row>
    <row r="132" spans="1:14" ht="15.75" outlineLevel="1" thickBot="1">
      <c r="A132" s="23"/>
      <c r="B132" s="95" t="s">
        <v>374</v>
      </c>
      <c r="C132" s="82" t="str">
        <f>IF(C124&gt;"",C124,"")</f>
        <v>Lehtonen Tomi</v>
      </c>
      <c r="D132" s="82" t="str">
        <f>IF(G125&gt;"",G125,"")</f>
        <v>Koskinen Ari-Matti</v>
      </c>
      <c r="E132" s="96"/>
      <c r="F132" s="97"/>
      <c r="G132" s="98"/>
      <c r="H132" s="97"/>
      <c r="I132" s="97"/>
      <c r="J132" s="97"/>
      <c r="K132" s="85">
        <f>IF(ISBLANK(F132),"",COUNTIF(F132:J132,"&gt;=0"))</f>
      </c>
      <c r="L132" s="86">
        <f>IF(ISBLANK(F132),"",(IF(LEFT(F132,1)="-",1,0)+IF(LEFT(G132,1)="-",1,0)+IF(LEFT(H132,1)="-",1,0)+IF(LEFT(I132,1)="-",1,0)+IF(LEFT(J132,1)="-",1,0)))</f>
      </c>
      <c r="M132" s="87">
        <f t="shared" si="5"/>
      </c>
      <c r="N132" s="87">
        <f t="shared" si="5"/>
      </c>
    </row>
    <row r="133" spans="1:14" ht="15" outlineLevel="1">
      <c r="A133" s="23"/>
      <c r="B133" s="88" t="s">
        <v>375</v>
      </c>
      <c r="C133" s="82" t="str">
        <f>IF(C125&gt;"",C125,"")</f>
        <v>Korpela Veli-Matti</v>
      </c>
      <c r="D133" s="82" t="str">
        <f>IF(G124&gt;"",G124,"")</f>
        <v>Ikonen Lari</v>
      </c>
      <c r="E133" s="89"/>
      <c r="F133" s="91"/>
      <c r="G133" s="99"/>
      <c r="H133" s="91"/>
      <c r="I133" s="91"/>
      <c r="J133" s="91"/>
      <c r="K133" s="85">
        <f>IF(ISBLANK(F133),"",COUNTIF(F133:J133,"&gt;=0"))</f>
      </c>
      <c r="L133" s="86">
        <f>IF(ISBLANK(F133),"",(IF(LEFT(F133,1)="-",1,0)+IF(LEFT(G133,1)="-",1,0)+IF(LEFT(H133,1)="-",1,0)+IF(LEFT(I133,1)="-",1,0)+IF(LEFT(J133,1)="-",1,0)))</f>
      </c>
      <c r="M133" s="87">
        <f t="shared" si="5"/>
      </c>
      <c r="N133" s="87">
        <f t="shared" si="5"/>
      </c>
    </row>
    <row r="134" spans="1:14" ht="15.75" outlineLevel="1">
      <c r="A134" s="23"/>
      <c r="B134" s="74"/>
      <c r="C134" s="51"/>
      <c r="D134" s="51"/>
      <c r="E134" s="51"/>
      <c r="F134" s="51"/>
      <c r="G134" s="51"/>
      <c r="H134" s="51"/>
      <c r="I134" s="114" t="s">
        <v>376</v>
      </c>
      <c r="J134" s="114"/>
      <c r="K134" s="100">
        <f>SUM(K129:K133)</f>
        <v>1</v>
      </c>
      <c r="L134" s="100">
        <f>SUM(L129:L133)</f>
        <v>9</v>
      </c>
      <c r="M134" s="100">
        <f>SUM(M129:M133)</f>
        <v>0</v>
      </c>
      <c r="N134" s="100">
        <f>SUM(N129:N133)</f>
        <v>3</v>
      </c>
    </row>
    <row r="135" spans="1:14" ht="15.75" outlineLevel="1">
      <c r="A135" s="23"/>
      <c r="B135" s="101" t="s">
        <v>377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102"/>
    </row>
    <row r="136" spans="1:14" ht="15.75" outlineLevel="1">
      <c r="A136" s="23"/>
      <c r="B136" s="103" t="s">
        <v>378</v>
      </c>
      <c r="C136" s="104"/>
      <c r="D136" s="104" t="s">
        <v>379</v>
      </c>
      <c r="E136" s="49"/>
      <c r="F136" s="104"/>
      <c r="G136" s="104" t="s">
        <v>27</v>
      </c>
      <c r="H136" s="49"/>
      <c r="I136" s="104"/>
      <c r="J136" s="105" t="s">
        <v>380</v>
      </c>
      <c r="K136" s="56"/>
      <c r="L136" s="51"/>
      <c r="M136" s="51"/>
      <c r="N136" s="102"/>
    </row>
    <row r="137" spans="1:14" ht="18.75" outlineLevel="1" thickBot="1">
      <c r="A137" s="23"/>
      <c r="B137" s="74"/>
      <c r="C137" s="51"/>
      <c r="D137" s="51"/>
      <c r="E137" s="51"/>
      <c r="F137" s="51"/>
      <c r="G137" s="51"/>
      <c r="H137" s="51"/>
      <c r="I137" s="51"/>
      <c r="J137" s="110" t="str">
        <f>IF(M134=3,C123,IF(N134=3,G123,""))</f>
        <v>LPTS</v>
      </c>
      <c r="K137" s="110"/>
      <c r="L137" s="110"/>
      <c r="M137" s="110"/>
      <c r="N137" s="110"/>
    </row>
    <row r="138" spans="1:14" ht="18.75" outlineLevel="1" thickBot="1">
      <c r="A138" s="23"/>
      <c r="B138" s="106"/>
      <c r="C138" s="107"/>
      <c r="D138" s="107"/>
      <c r="E138" s="107"/>
      <c r="F138" s="107"/>
      <c r="G138" s="107"/>
      <c r="H138" s="107"/>
      <c r="I138" s="107"/>
      <c r="J138" s="108"/>
      <c r="K138" s="108"/>
      <c r="L138" s="108"/>
      <c r="M138" s="108"/>
      <c r="N138" s="109"/>
    </row>
    <row r="139" ht="15.75" thickTop="1">
      <c r="A139" s="23"/>
    </row>
    <row r="140" ht="15.75" thickBot="1">
      <c r="A140" s="128" t="s">
        <v>387</v>
      </c>
    </row>
    <row r="141" spans="1:14" ht="16.5" outlineLevel="1" thickTop="1">
      <c r="A141" s="23"/>
      <c r="B141" s="45"/>
      <c r="C141" s="46"/>
      <c r="D141" s="47"/>
      <c r="E141" s="47"/>
      <c r="F141" s="122" t="s">
        <v>348</v>
      </c>
      <c r="G141" s="122"/>
      <c r="H141" s="123" t="s">
        <v>349</v>
      </c>
      <c r="I141" s="123"/>
      <c r="J141" s="123"/>
      <c r="K141" s="123"/>
      <c r="L141" s="123"/>
      <c r="M141" s="123"/>
      <c r="N141" s="123"/>
    </row>
    <row r="142" spans="1:14" ht="15.75" outlineLevel="1">
      <c r="A142" s="23"/>
      <c r="B142" s="48"/>
      <c r="C142" s="49"/>
      <c r="D142" s="50"/>
      <c r="E142" s="51"/>
      <c r="F142" s="124" t="s">
        <v>350</v>
      </c>
      <c r="G142" s="124"/>
      <c r="H142" s="125" t="s">
        <v>53</v>
      </c>
      <c r="I142" s="125"/>
      <c r="J142" s="125"/>
      <c r="K142" s="125"/>
      <c r="L142" s="125"/>
      <c r="M142" s="125"/>
      <c r="N142" s="125"/>
    </row>
    <row r="143" spans="1:14" ht="15.75" outlineLevel="1">
      <c r="A143" s="23"/>
      <c r="B143" s="52"/>
      <c r="C143" s="53"/>
      <c r="D143" s="51"/>
      <c r="E143" s="51"/>
      <c r="F143" s="126" t="s">
        <v>351</v>
      </c>
      <c r="G143" s="126"/>
      <c r="H143" s="127" t="s">
        <v>227</v>
      </c>
      <c r="I143" s="127"/>
      <c r="J143" s="127"/>
      <c r="K143" s="127"/>
      <c r="L143" s="127"/>
      <c r="M143" s="127"/>
      <c r="N143" s="127"/>
    </row>
    <row r="144" spans="1:14" ht="21" outlineLevel="1" thickBot="1">
      <c r="A144" s="23"/>
      <c r="B144" s="54"/>
      <c r="C144" s="55" t="s">
        <v>352</v>
      </c>
      <c r="D144" s="56"/>
      <c r="E144" s="51"/>
      <c r="F144" s="115" t="s">
        <v>353</v>
      </c>
      <c r="G144" s="115"/>
      <c r="H144" s="116"/>
      <c r="I144" s="116"/>
      <c r="J144" s="116"/>
      <c r="K144" s="57" t="s">
        <v>354</v>
      </c>
      <c r="L144" s="117"/>
      <c r="M144" s="117"/>
      <c r="N144" s="117"/>
    </row>
    <row r="145" spans="1:14" ht="16.5" outlineLevel="1" thickTop="1">
      <c r="A145" s="23"/>
      <c r="B145" s="58"/>
      <c r="C145" s="59"/>
      <c r="D145" s="51"/>
      <c r="E145" s="51"/>
      <c r="F145" s="60"/>
      <c r="G145" s="59"/>
      <c r="H145" s="59"/>
      <c r="I145" s="61"/>
      <c r="J145" s="62"/>
      <c r="K145" s="63"/>
      <c r="L145" s="63"/>
      <c r="M145" s="63"/>
      <c r="N145" s="64"/>
    </row>
    <row r="146" spans="1:14" ht="16.5" outlineLevel="1" thickBot="1">
      <c r="A146" s="23"/>
      <c r="B146" s="65" t="s">
        <v>355</v>
      </c>
      <c r="C146" s="118" t="s">
        <v>404</v>
      </c>
      <c r="D146" s="118"/>
      <c r="E146" s="66"/>
      <c r="F146" s="67" t="s">
        <v>356</v>
      </c>
      <c r="G146" s="119" t="s">
        <v>405</v>
      </c>
      <c r="H146" s="119"/>
      <c r="I146" s="119"/>
      <c r="J146" s="119"/>
      <c r="K146" s="119"/>
      <c r="L146" s="119"/>
      <c r="M146" s="119"/>
      <c r="N146" s="119"/>
    </row>
    <row r="147" spans="1:14" ht="15" outlineLevel="1">
      <c r="A147" s="23"/>
      <c r="B147" s="68" t="s">
        <v>357</v>
      </c>
      <c r="C147" s="120" t="s">
        <v>56</v>
      </c>
      <c r="D147" s="120"/>
      <c r="E147" s="69"/>
      <c r="F147" s="70" t="s">
        <v>358</v>
      </c>
      <c r="G147" s="121" t="s">
        <v>67</v>
      </c>
      <c r="H147" s="121"/>
      <c r="I147" s="121"/>
      <c r="J147" s="121"/>
      <c r="K147" s="121"/>
      <c r="L147" s="121"/>
      <c r="M147" s="121"/>
      <c r="N147" s="121"/>
    </row>
    <row r="148" spans="1:14" ht="15" outlineLevel="1">
      <c r="A148" s="23"/>
      <c r="B148" s="71" t="s">
        <v>359</v>
      </c>
      <c r="C148" s="111" t="s">
        <v>74</v>
      </c>
      <c r="D148" s="111"/>
      <c r="E148" s="69"/>
      <c r="F148" s="72" t="s">
        <v>360</v>
      </c>
      <c r="G148" s="112" t="s">
        <v>133</v>
      </c>
      <c r="H148" s="112"/>
      <c r="I148" s="112"/>
      <c r="J148" s="112"/>
      <c r="K148" s="112"/>
      <c r="L148" s="112"/>
      <c r="M148" s="112"/>
      <c r="N148" s="112"/>
    </row>
    <row r="149" spans="1:14" ht="15" outlineLevel="1">
      <c r="A149" s="23"/>
      <c r="B149" s="71" t="s">
        <v>361</v>
      </c>
      <c r="C149" s="111" t="s">
        <v>47</v>
      </c>
      <c r="D149" s="111"/>
      <c r="E149" s="69"/>
      <c r="F149" s="73" t="s">
        <v>362</v>
      </c>
      <c r="G149" s="112" t="s">
        <v>14</v>
      </c>
      <c r="H149" s="112"/>
      <c r="I149" s="112"/>
      <c r="J149" s="112"/>
      <c r="K149" s="112"/>
      <c r="L149" s="112"/>
      <c r="M149" s="112"/>
      <c r="N149" s="112"/>
    </row>
    <row r="150" spans="1:14" ht="15.75" outlineLevel="1">
      <c r="A150" s="23"/>
      <c r="B150" s="74"/>
      <c r="C150" s="51"/>
      <c r="D150" s="51"/>
      <c r="E150" s="51"/>
      <c r="F150" s="60"/>
      <c r="G150" s="75"/>
      <c r="H150" s="75"/>
      <c r="I150" s="75"/>
      <c r="J150" s="51"/>
      <c r="K150" s="51"/>
      <c r="L150" s="51"/>
      <c r="M150" s="76"/>
      <c r="N150" s="77"/>
    </row>
    <row r="151" spans="1:14" ht="16.5" outlineLevel="1" thickBot="1">
      <c r="A151" s="23"/>
      <c r="B151" s="78" t="s">
        <v>363</v>
      </c>
      <c r="C151" s="51"/>
      <c r="D151" s="51"/>
      <c r="E151" s="51"/>
      <c r="F151" s="79" t="s">
        <v>364</v>
      </c>
      <c r="G151" s="79" t="s">
        <v>365</v>
      </c>
      <c r="H151" s="79" t="s">
        <v>366</v>
      </c>
      <c r="I151" s="79" t="s">
        <v>367</v>
      </c>
      <c r="J151" s="79" t="s">
        <v>368</v>
      </c>
      <c r="K151" s="113" t="s">
        <v>5</v>
      </c>
      <c r="L151" s="113"/>
      <c r="M151" s="79" t="s">
        <v>369</v>
      </c>
      <c r="N151" s="80" t="s">
        <v>370</v>
      </c>
    </row>
    <row r="152" spans="1:14" ht="15.75" outlineLevel="1" thickBot="1">
      <c r="A152" s="23"/>
      <c r="B152" s="81" t="s">
        <v>371</v>
      </c>
      <c r="C152" s="82" t="str">
        <f>IF(C147&gt;"",C147,"")</f>
        <v>Jokinen Antti</v>
      </c>
      <c r="D152" s="82" t="str">
        <f>IF(G147&gt;"",G147,"")</f>
        <v>Ojala Matias</v>
      </c>
      <c r="E152" s="83"/>
      <c r="F152" s="84">
        <v>3</v>
      </c>
      <c r="G152" s="84">
        <v>4</v>
      </c>
      <c r="H152" s="84">
        <v>4</v>
      </c>
      <c r="I152" s="84"/>
      <c r="J152" s="84"/>
      <c r="K152" s="85">
        <f>IF(ISBLANK(F152),"",COUNTIF(F152:J152,"&gt;=0"))</f>
        <v>3</v>
      </c>
      <c r="L152" s="86">
        <f>IF(ISBLANK(F152),"",(IF(LEFT(F152,1)="-",1,0)+IF(LEFT(G152,1)="-",1,0)+IF(LEFT(H152,1)="-",1,0)+IF(LEFT(I152,1)="-",1,0)+IF(LEFT(J152,1)="-",1,0)))</f>
        <v>0</v>
      </c>
      <c r="M152" s="87">
        <f aca="true" t="shared" si="6" ref="M152:N156">IF(K152=3,1,"")</f>
        <v>1</v>
      </c>
      <c r="N152" s="87">
        <f t="shared" si="6"/>
      </c>
    </row>
    <row r="153" spans="1:14" ht="15.75" outlineLevel="1" thickBot="1">
      <c r="A153" s="23"/>
      <c r="B153" s="88" t="s">
        <v>372</v>
      </c>
      <c r="C153" s="82" t="str">
        <f>IF(C148&gt;"",C148,"")</f>
        <v>Jokinen Paul</v>
      </c>
      <c r="D153" s="82" t="str">
        <f>IF(G148&gt;"",G148,"")</f>
        <v>Tamminen Tero</v>
      </c>
      <c r="E153" s="89"/>
      <c r="F153" s="90">
        <v>-9</v>
      </c>
      <c r="G153" s="91">
        <v>-7</v>
      </c>
      <c r="H153" s="91">
        <v>10</v>
      </c>
      <c r="I153" s="91">
        <v>-10</v>
      </c>
      <c r="J153" s="91"/>
      <c r="K153" s="85">
        <f>IF(ISBLANK(F153),"",COUNTIF(F153:J153,"&gt;=0"))</f>
        <v>1</v>
      </c>
      <c r="L153" s="86">
        <f>IF(ISBLANK(F153),"",(IF(LEFT(F153,1)="-",1,0)+IF(LEFT(G153,1)="-",1,0)+IF(LEFT(H153,1)="-",1,0)+IF(LEFT(I153,1)="-",1,0)+IF(LEFT(J153,1)="-",1,0)))</f>
        <v>3</v>
      </c>
      <c r="M153" s="87">
        <f t="shared" si="6"/>
      </c>
      <c r="N153" s="87">
        <f t="shared" si="6"/>
        <v>1</v>
      </c>
    </row>
    <row r="154" spans="1:14" ht="15.75" outlineLevel="1" thickBot="1">
      <c r="A154" s="23"/>
      <c r="B154" s="92" t="s">
        <v>373</v>
      </c>
      <c r="C154" s="82" t="str">
        <f>IF(C149&gt;"",C149,"")</f>
        <v>Jokinen Janne</v>
      </c>
      <c r="D154" s="82" t="str">
        <f>IF(G149&gt;"",G149,"")</f>
        <v>Valasti Veeti</v>
      </c>
      <c r="E154" s="93"/>
      <c r="F154" s="90">
        <v>-9</v>
      </c>
      <c r="G154" s="94">
        <v>-9</v>
      </c>
      <c r="H154" s="90">
        <v>4</v>
      </c>
      <c r="I154" s="90">
        <v>12</v>
      </c>
      <c r="J154" s="90">
        <v>9</v>
      </c>
      <c r="K154" s="85">
        <f>IF(ISBLANK(F154),"",COUNTIF(F154:J154,"&gt;=0"))</f>
        <v>3</v>
      </c>
      <c r="L154" s="86">
        <f>IF(ISBLANK(F154),"",(IF(LEFT(F154,1)="-",1,0)+IF(LEFT(G154,1)="-",1,0)+IF(LEFT(H154,1)="-",1,0)+IF(LEFT(I154,1)="-",1,0)+IF(LEFT(J154,1)="-",1,0)))</f>
        <v>2</v>
      </c>
      <c r="M154" s="87">
        <f t="shared" si="6"/>
        <v>1</v>
      </c>
      <c r="N154" s="87">
        <f t="shared" si="6"/>
      </c>
    </row>
    <row r="155" spans="1:14" ht="15.75" outlineLevel="1" thickBot="1">
      <c r="A155" s="23"/>
      <c r="B155" s="95" t="s">
        <v>374</v>
      </c>
      <c r="C155" s="82" t="str">
        <f>IF(C147&gt;"",C147,"")</f>
        <v>Jokinen Antti</v>
      </c>
      <c r="D155" s="82" t="str">
        <f>IF(G148&gt;"",G148,"")</f>
        <v>Tamminen Tero</v>
      </c>
      <c r="E155" s="96"/>
      <c r="F155" s="97">
        <v>5</v>
      </c>
      <c r="G155" s="98">
        <v>-11</v>
      </c>
      <c r="H155" s="97">
        <v>-10</v>
      </c>
      <c r="I155" s="97">
        <v>9</v>
      </c>
      <c r="J155" s="97">
        <v>2</v>
      </c>
      <c r="K155" s="85">
        <f>IF(ISBLANK(F155),"",COUNTIF(F155:J155,"&gt;=0"))</f>
        <v>3</v>
      </c>
      <c r="L155" s="86">
        <f>IF(ISBLANK(F155),"",(IF(LEFT(F155,1)="-",1,0)+IF(LEFT(G155,1)="-",1,0)+IF(LEFT(H155,1)="-",1,0)+IF(LEFT(I155,1)="-",1,0)+IF(LEFT(J155,1)="-",1,0)))</f>
        <v>2</v>
      </c>
      <c r="M155" s="87">
        <f t="shared" si="6"/>
        <v>1</v>
      </c>
      <c r="N155" s="87">
        <f t="shared" si="6"/>
      </c>
    </row>
    <row r="156" spans="1:14" ht="15" outlineLevel="1">
      <c r="A156" s="23"/>
      <c r="B156" s="88" t="s">
        <v>375</v>
      </c>
      <c r="C156" s="82" t="str">
        <f>IF(C148&gt;"",C148,"")</f>
        <v>Jokinen Paul</v>
      </c>
      <c r="D156" s="82" t="str">
        <f>IF(G147&gt;"",G147,"")</f>
        <v>Ojala Matias</v>
      </c>
      <c r="E156" s="89"/>
      <c r="F156" s="91"/>
      <c r="G156" s="99"/>
      <c r="H156" s="91"/>
      <c r="I156" s="91"/>
      <c r="J156" s="91"/>
      <c r="K156" s="85">
        <f>IF(ISBLANK(F156),"",COUNTIF(F156:J156,"&gt;=0"))</f>
      </c>
      <c r="L156" s="86">
        <f>IF(ISBLANK(F156),"",(IF(LEFT(F156,1)="-",1,0)+IF(LEFT(G156,1)="-",1,0)+IF(LEFT(H156,1)="-",1,0)+IF(LEFT(I156,1)="-",1,0)+IF(LEFT(J156,1)="-",1,0)))</f>
      </c>
      <c r="M156" s="87">
        <f t="shared" si="6"/>
      </c>
      <c r="N156" s="87">
        <f t="shared" si="6"/>
      </c>
    </row>
    <row r="157" spans="1:14" ht="15.75" outlineLevel="1">
      <c r="A157" s="23"/>
      <c r="B157" s="74"/>
      <c r="C157" s="51"/>
      <c r="D157" s="51"/>
      <c r="E157" s="51"/>
      <c r="F157" s="51"/>
      <c r="G157" s="51"/>
      <c r="H157" s="51"/>
      <c r="I157" s="114" t="s">
        <v>376</v>
      </c>
      <c r="J157" s="114"/>
      <c r="K157" s="100">
        <f>SUM(K152:K156)</f>
        <v>10</v>
      </c>
      <c r="L157" s="100">
        <f>SUM(L152:L156)</f>
        <v>7</v>
      </c>
      <c r="M157" s="100">
        <f>SUM(M152:M156)</f>
        <v>3</v>
      </c>
      <c r="N157" s="100">
        <f>SUM(N152:N156)</f>
        <v>1</v>
      </c>
    </row>
    <row r="158" spans="1:14" ht="15.75" outlineLevel="1">
      <c r="A158" s="23"/>
      <c r="B158" s="101" t="s">
        <v>377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102"/>
    </row>
    <row r="159" spans="1:14" ht="15.75" outlineLevel="1">
      <c r="A159" s="23"/>
      <c r="B159" s="103" t="s">
        <v>378</v>
      </c>
      <c r="C159" s="104"/>
      <c r="D159" s="104" t="s">
        <v>379</v>
      </c>
      <c r="E159" s="49"/>
      <c r="F159" s="104"/>
      <c r="G159" s="104" t="s">
        <v>27</v>
      </c>
      <c r="H159" s="49"/>
      <c r="I159" s="104"/>
      <c r="J159" s="105" t="s">
        <v>380</v>
      </c>
      <c r="K159" s="56"/>
      <c r="L159" s="51"/>
      <c r="M159" s="51"/>
      <c r="N159" s="102"/>
    </row>
    <row r="160" spans="1:14" ht="18.75" outlineLevel="1" thickBot="1">
      <c r="A160" s="23"/>
      <c r="B160" s="74"/>
      <c r="C160" s="51"/>
      <c r="D160" s="51"/>
      <c r="E160" s="51"/>
      <c r="F160" s="51"/>
      <c r="G160" s="51"/>
      <c r="H160" s="51"/>
      <c r="I160" s="51"/>
      <c r="J160" s="110" t="str">
        <f>IF(M157=3,C146,IF(N157=3,G146,""))</f>
        <v>PT 75 2</v>
      </c>
      <c r="K160" s="110"/>
      <c r="L160" s="110"/>
      <c r="M160" s="110"/>
      <c r="N160" s="110"/>
    </row>
    <row r="161" spans="1:14" ht="18.75" outlineLevel="1" thickBot="1">
      <c r="A161" s="23"/>
      <c r="B161" s="106"/>
      <c r="C161" s="107"/>
      <c r="D161" s="107"/>
      <c r="E161" s="107"/>
      <c r="F161" s="107"/>
      <c r="G161" s="107"/>
      <c r="H161" s="107"/>
      <c r="I161" s="107"/>
      <c r="J161" s="108"/>
      <c r="K161" s="108"/>
      <c r="L161" s="108"/>
      <c r="M161" s="108"/>
      <c r="N161" s="109"/>
    </row>
    <row r="162" ht="15.75" thickTop="1">
      <c r="A162" s="23"/>
    </row>
    <row r="163" ht="15.75" thickBot="1">
      <c r="A163" s="128" t="s">
        <v>388</v>
      </c>
    </row>
    <row r="164" spans="1:14" ht="16.5" outlineLevel="1" thickTop="1">
      <c r="A164" s="23"/>
      <c r="B164" s="45"/>
      <c r="C164" s="46"/>
      <c r="D164" s="47"/>
      <c r="E164" s="47"/>
      <c r="F164" s="122" t="s">
        <v>348</v>
      </c>
      <c r="G164" s="122"/>
      <c r="H164" s="123" t="s">
        <v>349</v>
      </c>
      <c r="I164" s="123"/>
      <c r="J164" s="123"/>
      <c r="K164" s="123"/>
      <c r="L164" s="123"/>
      <c r="M164" s="123"/>
      <c r="N164" s="123"/>
    </row>
    <row r="165" spans="1:14" ht="15.75" outlineLevel="1">
      <c r="A165" s="23"/>
      <c r="B165" s="48"/>
      <c r="C165" s="49"/>
      <c r="D165" s="50"/>
      <c r="E165" s="51"/>
      <c r="F165" s="124" t="s">
        <v>350</v>
      </c>
      <c r="G165" s="124"/>
      <c r="H165" s="125" t="s">
        <v>53</v>
      </c>
      <c r="I165" s="125"/>
      <c r="J165" s="125"/>
      <c r="K165" s="125"/>
      <c r="L165" s="125"/>
      <c r="M165" s="125"/>
      <c r="N165" s="125"/>
    </row>
    <row r="166" spans="1:14" ht="15.75" outlineLevel="1">
      <c r="A166" s="23"/>
      <c r="B166" s="52"/>
      <c r="C166" s="53"/>
      <c r="D166" s="51"/>
      <c r="E166" s="51"/>
      <c r="F166" s="126" t="s">
        <v>351</v>
      </c>
      <c r="G166" s="126"/>
      <c r="H166" s="127" t="s">
        <v>227</v>
      </c>
      <c r="I166" s="127"/>
      <c r="J166" s="127"/>
      <c r="K166" s="127"/>
      <c r="L166" s="127"/>
      <c r="M166" s="127"/>
      <c r="N166" s="127"/>
    </row>
    <row r="167" spans="1:14" ht="21" outlineLevel="1" thickBot="1">
      <c r="A167" s="23"/>
      <c r="B167" s="54"/>
      <c r="C167" s="55" t="s">
        <v>352</v>
      </c>
      <c r="D167" s="56"/>
      <c r="E167" s="51"/>
      <c r="F167" s="115" t="s">
        <v>353</v>
      </c>
      <c r="G167" s="115"/>
      <c r="H167" s="116"/>
      <c r="I167" s="116"/>
      <c r="J167" s="116"/>
      <c r="K167" s="57" t="s">
        <v>354</v>
      </c>
      <c r="L167" s="117"/>
      <c r="M167" s="117"/>
      <c r="N167" s="117"/>
    </row>
    <row r="168" spans="1:14" ht="16.5" outlineLevel="1" thickTop="1">
      <c r="A168" s="23"/>
      <c r="B168" s="58"/>
      <c r="C168" s="59"/>
      <c r="D168" s="51"/>
      <c r="E168" s="51"/>
      <c r="F168" s="60"/>
      <c r="G168" s="59"/>
      <c r="H168" s="59"/>
      <c r="I168" s="61"/>
      <c r="J168" s="62"/>
      <c r="K168" s="63"/>
      <c r="L168" s="63"/>
      <c r="M168" s="63"/>
      <c r="N168" s="64"/>
    </row>
    <row r="169" spans="1:14" ht="16.5" outlineLevel="1" thickBot="1">
      <c r="A169" s="23"/>
      <c r="B169" s="65" t="s">
        <v>355</v>
      </c>
      <c r="C169" s="118" t="s">
        <v>257</v>
      </c>
      <c r="D169" s="118"/>
      <c r="E169" s="66"/>
      <c r="F169" s="67" t="s">
        <v>356</v>
      </c>
      <c r="G169" s="119" t="s">
        <v>255</v>
      </c>
      <c r="H169" s="119"/>
      <c r="I169" s="119"/>
      <c r="J169" s="119"/>
      <c r="K169" s="119"/>
      <c r="L169" s="119"/>
      <c r="M169" s="119"/>
      <c r="N169" s="119"/>
    </row>
    <row r="170" spans="1:14" ht="15" outlineLevel="1">
      <c r="A170" s="23"/>
      <c r="B170" s="68" t="s">
        <v>357</v>
      </c>
      <c r="C170" s="120" t="s">
        <v>135</v>
      </c>
      <c r="D170" s="120"/>
      <c r="E170" s="69"/>
      <c r="F170" s="70" t="s">
        <v>358</v>
      </c>
      <c r="G170" s="121" t="s">
        <v>58</v>
      </c>
      <c r="H170" s="121"/>
      <c r="I170" s="121"/>
      <c r="J170" s="121"/>
      <c r="K170" s="121"/>
      <c r="L170" s="121"/>
      <c r="M170" s="121"/>
      <c r="N170" s="121"/>
    </row>
    <row r="171" spans="1:14" ht="15" outlineLevel="1">
      <c r="A171" s="23"/>
      <c r="B171" s="71" t="s">
        <v>359</v>
      </c>
      <c r="C171" s="111" t="s">
        <v>128</v>
      </c>
      <c r="D171" s="111"/>
      <c r="E171" s="69"/>
      <c r="F171" s="72" t="s">
        <v>360</v>
      </c>
      <c r="G171" s="112" t="s">
        <v>95</v>
      </c>
      <c r="H171" s="112"/>
      <c r="I171" s="112"/>
      <c r="J171" s="112"/>
      <c r="K171" s="112"/>
      <c r="L171" s="112"/>
      <c r="M171" s="112"/>
      <c r="N171" s="112"/>
    </row>
    <row r="172" spans="1:14" ht="15" outlineLevel="1">
      <c r="A172" s="23"/>
      <c r="B172" s="71" t="s">
        <v>361</v>
      </c>
      <c r="C172" s="111" t="s">
        <v>163</v>
      </c>
      <c r="D172" s="111"/>
      <c r="E172" s="69"/>
      <c r="F172" s="73" t="s">
        <v>362</v>
      </c>
      <c r="G172" s="112" t="s">
        <v>124</v>
      </c>
      <c r="H172" s="112"/>
      <c r="I172" s="112"/>
      <c r="J172" s="112"/>
      <c r="K172" s="112"/>
      <c r="L172" s="112"/>
      <c r="M172" s="112"/>
      <c r="N172" s="112"/>
    </row>
    <row r="173" spans="1:14" ht="15.75" outlineLevel="1">
      <c r="A173" s="23"/>
      <c r="B173" s="74"/>
      <c r="C173" s="51"/>
      <c r="D173" s="51"/>
      <c r="E173" s="51"/>
      <c r="F173" s="60"/>
      <c r="G173" s="75"/>
      <c r="H173" s="75"/>
      <c r="I173" s="75"/>
      <c r="J173" s="51"/>
      <c r="K173" s="51"/>
      <c r="L173" s="51"/>
      <c r="M173" s="76"/>
      <c r="N173" s="77"/>
    </row>
    <row r="174" spans="1:14" ht="16.5" outlineLevel="1" thickBot="1">
      <c r="A174" s="23"/>
      <c r="B174" s="78" t="s">
        <v>363</v>
      </c>
      <c r="C174" s="51"/>
      <c r="D174" s="51"/>
      <c r="E174" s="51"/>
      <c r="F174" s="79" t="s">
        <v>364</v>
      </c>
      <c r="G174" s="79" t="s">
        <v>365</v>
      </c>
      <c r="H174" s="79" t="s">
        <v>366</v>
      </c>
      <c r="I174" s="79" t="s">
        <v>367</v>
      </c>
      <c r="J174" s="79" t="s">
        <v>368</v>
      </c>
      <c r="K174" s="113" t="s">
        <v>5</v>
      </c>
      <c r="L174" s="113"/>
      <c r="M174" s="79" t="s">
        <v>369</v>
      </c>
      <c r="N174" s="80" t="s">
        <v>370</v>
      </c>
    </row>
    <row r="175" spans="1:14" ht="15.75" outlineLevel="1" thickBot="1">
      <c r="A175" s="23"/>
      <c r="B175" s="81" t="s">
        <v>371</v>
      </c>
      <c r="C175" s="82" t="str">
        <f>IF(C170&gt;"",C170,"")</f>
        <v>Kivelä Leo</v>
      </c>
      <c r="D175" s="82" t="str">
        <f>IF(G170&gt;"",G170,"")</f>
        <v>Punnonen Petter</v>
      </c>
      <c r="E175" s="83"/>
      <c r="F175" s="84">
        <v>-7</v>
      </c>
      <c r="G175" s="84">
        <v>-3</v>
      </c>
      <c r="H175" s="84">
        <v>-11</v>
      </c>
      <c r="I175" s="84"/>
      <c r="J175" s="84"/>
      <c r="K175" s="85">
        <f>IF(ISBLANK(F175),"",COUNTIF(F175:J175,"&gt;=0"))</f>
        <v>0</v>
      </c>
      <c r="L175" s="86">
        <f>IF(ISBLANK(F175),"",(IF(LEFT(F175,1)="-",1,0)+IF(LEFT(G175,1)="-",1,0)+IF(LEFT(H175,1)="-",1,0)+IF(LEFT(I175,1)="-",1,0)+IF(LEFT(J175,1)="-",1,0)))</f>
        <v>3</v>
      </c>
      <c r="M175" s="87">
        <f aca="true" t="shared" si="7" ref="M175:N179">IF(K175=3,1,"")</f>
      </c>
      <c r="N175" s="87">
        <f t="shared" si="7"/>
        <v>1</v>
      </c>
    </row>
    <row r="176" spans="1:14" ht="15.75" outlineLevel="1" thickBot="1">
      <c r="A176" s="23"/>
      <c r="B176" s="88" t="s">
        <v>372</v>
      </c>
      <c r="C176" s="82" t="str">
        <f>IF(C171&gt;"",C171,"")</f>
        <v>Karhunen Esa</v>
      </c>
      <c r="D176" s="82" t="str">
        <f>IF(G171&gt;"",G171,"")</f>
        <v>Haarala Miko</v>
      </c>
      <c r="E176" s="89"/>
      <c r="F176" s="90">
        <v>-7</v>
      </c>
      <c r="G176" s="91">
        <v>-4</v>
      </c>
      <c r="H176" s="91">
        <v>-9</v>
      </c>
      <c r="I176" s="91"/>
      <c r="J176" s="91"/>
      <c r="K176" s="85">
        <f>IF(ISBLANK(F176),"",COUNTIF(F176:J176,"&gt;=0"))</f>
        <v>0</v>
      </c>
      <c r="L176" s="86">
        <f>IF(ISBLANK(F176),"",(IF(LEFT(F176,1)="-",1,0)+IF(LEFT(G176,1)="-",1,0)+IF(LEFT(H176,1)="-",1,0)+IF(LEFT(I176,1)="-",1,0)+IF(LEFT(J176,1)="-",1,0)))</f>
        <v>3</v>
      </c>
      <c r="M176" s="87">
        <f t="shared" si="7"/>
      </c>
      <c r="N176" s="87">
        <f t="shared" si="7"/>
        <v>1</v>
      </c>
    </row>
    <row r="177" spans="1:14" ht="15.75" outlineLevel="1" thickBot="1">
      <c r="A177" s="23"/>
      <c r="B177" s="92" t="s">
        <v>373</v>
      </c>
      <c r="C177" s="82" t="str">
        <f>IF(C172&gt;"",C172,"")</f>
        <v>Tanhua Heikki</v>
      </c>
      <c r="D177" s="82" t="str">
        <f>IF(G172&gt;"",G172,"")</f>
        <v>Nousiainen Jouni</v>
      </c>
      <c r="E177" s="93"/>
      <c r="F177" s="90">
        <v>-8</v>
      </c>
      <c r="G177" s="94">
        <v>-10</v>
      </c>
      <c r="H177" s="90">
        <v>-8</v>
      </c>
      <c r="I177" s="90"/>
      <c r="J177" s="90"/>
      <c r="K177" s="85">
        <f>IF(ISBLANK(F177),"",COUNTIF(F177:J177,"&gt;=0"))</f>
        <v>0</v>
      </c>
      <c r="L177" s="86">
        <f>IF(ISBLANK(F177),"",(IF(LEFT(F177,1)="-",1,0)+IF(LEFT(G177,1)="-",1,0)+IF(LEFT(H177,1)="-",1,0)+IF(LEFT(I177,1)="-",1,0)+IF(LEFT(J177,1)="-",1,0)))</f>
        <v>3</v>
      </c>
      <c r="M177" s="87">
        <f t="shared" si="7"/>
      </c>
      <c r="N177" s="87">
        <f t="shared" si="7"/>
        <v>1</v>
      </c>
    </row>
    <row r="178" spans="1:14" ht="15.75" outlineLevel="1" thickBot="1">
      <c r="A178" s="23"/>
      <c r="B178" s="95" t="s">
        <v>374</v>
      </c>
      <c r="C178" s="82" t="str">
        <f>IF(C170&gt;"",C170,"")</f>
        <v>Kivelä Leo</v>
      </c>
      <c r="D178" s="82" t="str">
        <f>IF(G171&gt;"",G171,"")</f>
        <v>Haarala Miko</v>
      </c>
      <c r="E178" s="96"/>
      <c r="F178" s="97"/>
      <c r="G178" s="98"/>
      <c r="H178" s="97"/>
      <c r="I178" s="97"/>
      <c r="J178" s="97"/>
      <c r="K178" s="85">
        <f>IF(ISBLANK(F178),"",COUNTIF(F178:J178,"&gt;=0"))</f>
      </c>
      <c r="L178" s="86">
        <f>IF(ISBLANK(F178),"",(IF(LEFT(F178,1)="-",1,0)+IF(LEFT(G178,1)="-",1,0)+IF(LEFT(H178,1)="-",1,0)+IF(LEFT(I178,1)="-",1,0)+IF(LEFT(J178,1)="-",1,0)))</f>
      </c>
      <c r="M178" s="87">
        <f t="shared" si="7"/>
      </c>
      <c r="N178" s="87">
        <f t="shared" si="7"/>
      </c>
    </row>
    <row r="179" spans="1:14" ht="15" outlineLevel="1">
      <c r="A179" s="23"/>
      <c r="B179" s="88" t="s">
        <v>375</v>
      </c>
      <c r="C179" s="82" t="str">
        <f>IF(C171&gt;"",C171,"")</f>
        <v>Karhunen Esa</v>
      </c>
      <c r="D179" s="82" t="str">
        <f>IF(G170&gt;"",G170,"")</f>
        <v>Punnonen Petter</v>
      </c>
      <c r="E179" s="89"/>
      <c r="F179" s="91"/>
      <c r="G179" s="99"/>
      <c r="H179" s="91"/>
      <c r="I179" s="91"/>
      <c r="J179" s="91"/>
      <c r="K179" s="85">
        <f>IF(ISBLANK(F179),"",COUNTIF(F179:J179,"&gt;=0"))</f>
      </c>
      <c r="L179" s="86">
        <f>IF(ISBLANK(F179),"",(IF(LEFT(F179,1)="-",1,0)+IF(LEFT(G179,1)="-",1,0)+IF(LEFT(H179,1)="-",1,0)+IF(LEFT(I179,1)="-",1,0)+IF(LEFT(J179,1)="-",1,0)))</f>
      </c>
      <c r="M179" s="87">
        <f t="shared" si="7"/>
      </c>
      <c r="N179" s="87">
        <f t="shared" si="7"/>
      </c>
    </row>
    <row r="180" spans="1:14" ht="15.75" outlineLevel="1">
      <c r="A180" s="23"/>
      <c r="B180" s="74"/>
      <c r="C180" s="51"/>
      <c r="D180" s="51"/>
      <c r="E180" s="51"/>
      <c r="F180" s="51"/>
      <c r="G180" s="51"/>
      <c r="H180" s="51"/>
      <c r="I180" s="114" t="s">
        <v>376</v>
      </c>
      <c r="J180" s="114"/>
      <c r="K180" s="100">
        <f>SUM(K175:K179)</f>
        <v>0</v>
      </c>
      <c r="L180" s="100">
        <f>SUM(L175:L179)</f>
        <v>9</v>
      </c>
      <c r="M180" s="100">
        <f>SUM(M175:M179)</f>
        <v>0</v>
      </c>
      <c r="N180" s="100">
        <f>SUM(N175:N179)</f>
        <v>3</v>
      </c>
    </row>
    <row r="181" spans="1:14" ht="15.75" outlineLevel="1">
      <c r="A181" s="23"/>
      <c r="B181" s="101" t="s">
        <v>377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102"/>
    </row>
    <row r="182" spans="1:14" ht="15.75" outlineLevel="1">
      <c r="A182" s="23"/>
      <c r="B182" s="103" t="s">
        <v>378</v>
      </c>
      <c r="C182" s="104"/>
      <c r="D182" s="104" t="s">
        <v>379</v>
      </c>
      <c r="E182" s="49"/>
      <c r="F182" s="104"/>
      <c r="G182" s="104" t="s">
        <v>27</v>
      </c>
      <c r="H182" s="49"/>
      <c r="I182" s="104"/>
      <c r="J182" s="105" t="s">
        <v>380</v>
      </c>
      <c r="K182" s="56"/>
      <c r="L182" s="51"/>
      <c r="M182" s="51"/>
      <c r="N182" s="102"/>
    </row>
    <row r="183" spans="1:14" ht="18.75" outlineLevel="1" thickBot="1">
      <c r="A183" s="23"/>
      <c r="B183" s="74"/>
      <c r="C183" s="51"/>
      <c r="D183" s="51"/>
      <c r="E183" s="51"/>
      <c r="F183" s="51"/>
      <c r="G183" s="51"/>
      <c r="H183" s="51"/>
      <c r="I183" s="51"/>
      <c r="J183" s="110" t="str">
        <f>IF(M180=3,C169,IF(N180=3,G169,""))</f>
        <v>KuPTS 2</v>
      </c>
      <c r="K183" s="110"/>
      <c r="L183" s="110"/>
      <c r="M183" s="110"/>
      <c r="N183" s="110"/>
    </row>
    <row r="184" spans="1:14" ht="18.75" outlineLevel="1" thickBot="1">
      <c r="A184" s="23"/>
      <c r="B184" s="106"/>
      <c r="C184" s="107"/>
      <c r="D184" s="107"/>
      <c r="E184" s="107"/>
      <c r="F184" s="107"/>
      <c r="G184" s="107"/>
      <c r="H184" s="107"/>
      <c r="I184" s="107"/>
      <c r="J184" s="108"/>
      <c r="K184" s="108"/>
      <c r="L184" s="108"/>
      <c r="M184" s="108"/>
      <c r="N184" s="109"/>
    </row>
    <row r="185" ht="15.75" thickTop="1">
      <c r="A185" s="23"/>
    </row>
    <row r="186" ht="15.75" thickBot="1">
      <c r="A186" s="128" t="s">
        <v>389</v>
      </c>
    </row>
    <row r="187" spans="1:14" ht="16.5" outlineLevel="1" thickTop="1">
      <c r="A187" s="23"/>
      <c r="B187" s="45"/>
      <c r="C187" s="46"/>
      <c r="D187" s="47"/>
      <c r="E187" s="47"/>
      <c r="F187" s="122" t="s">
        <v>348</v>
      </c>
      <c r="G187" s="122"/>
      <c r="H187" s="123" t="s">
        <v>349</v>
      </c>
      <c r="I187" s="123"/>
      <c r="J187" s="123"/>
      <c r="K187" s="123"/>
      <c r="L187" s="123"/>
      <c r="M187" s="123"/>
      <c r="N187" s="123"/>
    </row>
    <row r="188" spans="1:14" ht="15.75" outlineLevel="1">
      <c r="A188" s="23"/>
      <c r="B188" s="48"/>
      <c r="C188" s="49"/>
      <c r="D188" s="50"/>
      <c r="E188" s="51"/>
      <c r="F188" s="124" t="s">
        <v>350</v>
      </c>
      <c r="G188" s="124"/>
      <c r="H188" s="125" t="s">
        <v>53</v>
      </c>
      <c r="I188" s="125"/>
      <c r="J188" s="125"/>
      <c r="K188" s="125"/>
      <c r="L188" s="125"/>
      <c r="M188" s="125"/>
      <c r="N188" s="125"/>
    </row>
    <row r="189" spans="1:14" ht="15.75" outlineLevel="1">
      <c r="A189" s="23"/>
      <c r="B189" s="52"/>
      <c r="C189" s="53"/>
      <c r="D189" s="51"/>
      <c r="E189" s="51"/>
      <c r="F189" s="126" t="s">
        <v>351</v>
      </c>
      <c r="G189" s="126"/>
      <c r="H189" s="127" t="s">
        <v>227</v>
      </c>
      <c r="I189" s="127"/>
      <c r="J189" s="127"/>
      <c r="K189" s="127"/>
      <c r="L189" s="127"/>
      <c r="M189" s="127"/>
      <c r="N189" s="127"/>
    </row>
    <row r="190" spans="1:14" ht="21" outlineLevel="1" thickBot="1">
      <c r="A190" s="23"/>
      <c r="B190" s="54"/>
      <c r="C190" s="55" t="s">
        <v>352</v>
      </c>
      <c r="D190" s="56"/>
      <c r="E190" s="51"/>
      <c r="F190" s="115" t="s">
        <v>353</v>
      </c>
      <c r="G190" s="115"/>
      <c r="H190" s="116"/>
      <c r="I190" s="116"/>
      <c r="J190" s="116"/>
      <c r="K190" s="57" t="s">
        <v>354</v>
      </c>
      <c r="L190" s="117"/>
      <c r="M190" s="117"/>
      <c r="N190" s="117"/>
    </row>
    <row r="191" spans="1:14" ht="16.5" outlineLevel="1" thickTop="1">
      <c r="A191" s="23"/>
      <c r="B191" s="58"/>
      <c r="C191" s="59"/>
      <c r="D191" s="51"/>
      <c r="E191" s="51"/>
      <c r="F191" s="60"/>
      <c r="G191" s="59"/>
      <c r="H191" s="59"/>
      <c r="I191" s="61"/>
      <c r="J191" s="62"/>
      <c r="K191" s="63"/>
      <c r="L191" s="63"/>
      <c r="M191" s="63"/>
      <c r="N191" s="64"/>
    </row>
    <row r="192" spans="1:14" ht="16.5" outlineLevel="1" thickBot="1">
      <c r="A192" s="23"/>
      <c r="B192" s="65" t="s">
        <v>355</v>
      </c>
      <c r="C192" s="118" t="s">
        <v>257</v>
      </c>
      <c r="D192" s="118"/>
      <c r="E192" s="66"/>
      <c r="F192" s="67" t="s">
        <v>356</v>
      </c>
      <c r="G192" s="119" t="s">
        <v>405</v>
      </c>
      <c r="H192" s="119"/>
      <c r="I192" s="119"/>
      <c r="J192" s="119"/>
      <c r="K192" s="119"/>
      <c r="L192" s="119"/>
      <c r="M192" s="119"/>
      <c r="N192" s="119"/>
    </row>
    <row r="193" spans="1:14" ht="15" outlineLevel="1">
      <c r="A193" s="23"/>
      <c r="B193" s="68" t="s">
        <v>357</v>
      </c>
      <c r="C193" s="120" t="s">
        <v>135</v>
      </c>
      <c r="D193" s="120"/>
      <c r="E193" s="69"/>
      <c r="F193" s="70" t="s">
        <v>358</v>
      </c>
      <c r="G193" s="121" t="s">
        <v>14</v>
      </c>
      <c r="H193" s="121"/>
      <c r="I193" s="121"/>
      <c r="J193" s="121"/>
      <c r="K193" s="121"/>
      <c r="L193" s="121"/>
      <c r="M193" s="121"/>
      <c r="N193" s="121"/>
    </row>
    <row r="194" spans="1:14" ht="15" outlineLevel="1">
      <c r="A194" s="23"/>
      <c r="B194" s="71" t="s">
        <v>359</v>
      </c>
      <c r="C194" s="111" t="s">
        <v>128</v>
      </c>
      <c r="D194" s="111"/>
      <c r="E194" s="69"/>
      <c r="F194" s="72" t="s">
        <v>360</v>
      </c>
      <c r="G194" s="112" t="s">
        <v>67</v>
      </c>
      <c r="H194" s="112"/>
      <c r="I194" s="112"/>
      <c r="J194" s="112"/>
      <c r="K194" s="112"/>
      <c r="L194" s="112"/>
      <c r="M194" s="112"/>
      <c r="N194" s="112"/>
    </row>
    <row r="195" spans="1:14" ht="15" outlineLevel="1">
      <c r="A195" s="23"/>
      <c r="B195" s="71" t="s">
        <v>361</v>
      </c>
      <c r="C195" s="111" t="s">
        <v>163</v>
      </c>
      <c r="D195" s="111"/>
      <c r="E195" s="69"/>
      <c r="F195" s="73" t="s">
        <v>362</v>
      </c>
      <c r="G195" s="112" t="s">
        <v>133</v>
      </c>
      <c r="H195" s="112"/>
      <c r="I195" s="112"/>
      <c r="J195" s="112"/>
      <c r="K195" s="112"/>
      <c r="L195" s="112"/>
      <c r="M195" s="112"/>
      <c r="N195" s="112"/>
    </row>
    <row r="196" spans="1:14" ht="15.75" outlineLevel="1">
      <c r="A196" s="23"/>
      <c r="B196" s="74"/>
      <c r="C196" s="51"/>
      <c r="D196" s="51"/>
      <c r="E196" s="51"/>
      <c r="F196" s="60"/>
      <c r="G196" s="75"/>
      <c r="H196" s="75"/>
      <c r="I196" s="75"/>
      <c r="J196" s="51"/>
      <c r="K196" s="51"/>
      <c r="L196" s="51"/>
      <c r="M196" s="76"/>
      <c r="N196" s="77"/>
    </row>
    <row r="197" spans="1:14" ht="16.5" outlineLevel="1" thickBot="1">
      <c r="A197" s="23"/>
      <c r="B197" s="78" t="s">
        <v>363</v>
      </c>
      <c r="C197" s="51"/>
      <c r="D197" s="51"/>
      <c r="E197" s="51"/>
      <c r="F197" s="79" t="s">
        <v>364</v>
      </c>
      <c r="G197" s="79" t="s">
        <v>365</v>
      </c>
      <c r="H197" s="79" t="s">
        <v>366</v>
      </c>
      <c r="I197" s="79" t="s">
        <v>367</v>
      </c>
      <c r="J197" s="79" t="s">
        <v>368</v>
      </c>
      <c r="K197" s="113" t="s">
        <v>5</v>
      </c>
      <c r="L197" s="113"/>
      <c r="M197" s="79" t="s">
        <v>369</v>
      </c>
      <c r="N197" s="80" t="s">
        <v>370</v>
      </c>
    </row>
    <row r="198" spans="1:14" ht="15.75" outlineLevel="1" thickBot="1">
      <c r="A198" s="23"/>
      <c r="B198" s="81" t="s">
        <v>371</v>
      </c>
      <c r="C198" s="82" t="str">
        <f>IF(C193&gt;"",C193,"")</f>
        <v>Kivelä Leo</v>
      </c>
      <c r="D198" s="82" t="str">
        <f>IF(G193&gt;"",G193,"")</f>
        <v>Valasti Veeti</v>
      </c>
      <c r="E198" s="83"/>
      <c r="F198" s="84">
        <v>14</v>
      </c>
      <c r="G198" s="84">
        <v>-6</v>
      </c>
      <c r="H198" s="84">
        <v>-8</v>
      </c>
      <c r="I198" s="84">
        <v>7</v>
      </c>
      <c r="J198" s="84">
        <v>9</v>
      </c>
      <c r="K198" s="85">
        <f>IF(ISBLANK(F198),"",COUNTIF(F198:J198,"&gt;=0"))</f>
        <v>3</v>
      </c>
      <c r="L198" s="86">
        <f>IF(ISBLANK(F198),"",(IF(LEFT(F198,1)="-",1,0)+IF(LEFT(G198,1)="-",1,0)+IF(LEFT(H198,1)="-",1,0)+IF(LEFT(I198,1)="-",1,0)+IF(LEFT(J198,1)="-",1,0)))</f>
        <v>2</v>
      </c>
      <c r="M198" s="87">
        <f aca="true" t="shared" si="8" ref="M198:N202">IF(K198=3,1,"")</f>
        <v>1</v>
      </c>
      <c r="N198" s="87">
        <f t="shared" si="8"/>
      </c>
    </row>
    <row r="199" spans="1:14" ht="15.75" outlineLevel="1" thickBot="1">
      <c r="A199" s="23"/>
      <c r="B199" s="88" t="s">
        <v>372</v>
      </c>
      <c r="C199" s="82" t="str">
        <f>IF(C194&gt;"",C194,"")</f>
        <v>Karhunen Esa</v>
      </c>
      <c r="D199" s="82" t="str">
        <f>IF(G194&gt;"",G194,"")</f>
        <v>Ojala Matias</v>
      </c>
      <c r="E199" s="89"/>
      <c r="F199" s="90">
        <v>-10</v>
      </c>
      <c r="G199" s="91">
        <v>9</v>
      </c>
      <c r="H199" s="91">
        <v>-7</v>
      </c>
      <c r="I199" s="91">
        <v>-9</v>
      </c>
      <c r="J199" s="91"/>
      <c r="K199" s="85">
        <f>IF(ISBLANK(F199),"",COUNTIF(F199:J199,"&gt;=0"))</f>
        <v>1</v>
      </c>
      <c r="L199" s="86">
        <f>IF(ISBLANK(F199),"",(IF(LEFT(F199,1)="-",1,0)+IF(LEFT(G199,1)="-",1,0)+IF(LEFT(H199,1)="-",1,0)+IF(LEFT(I199,1)="-",1,0)+IF(LEFT(J199,1)="-",1,0)))</f>
        <v>3</v>
      </c>
      <c r="M199" s="87">
        <f t="shared" si="8"/>
      </c>
      <c r="N199" s="87">
        <f t="shared" si="8"/>
        <v>1</v>
      </c>
    </row>
    <row r="200" spans="1:14" ht="15.75" outlineLevel="1" thickBot="1">
      <c r="A200" s="23"/>
      <c r="B200" s="92" t="s">
        <v>373</v>
      </c>
      <c r="C200" s="82" t="str">
        <f>IF(C195&gt;"",C195,"")</f>
        <v>Tanhua Heikki</v>
      </c>
      <c r="D200" s="82" t="str">
        <f>IF(G195&gt;"",G195,"")</f>
        <v>Tamminen Tero</v>
      </c>
      <c r="E200" s="93"/>
      <c r="F200" s="90">
        <v>-6</v>
      </c>
      <c r="G200" s="94">
        <v>-6</v>
      </c>
      <c r="H200" s="90">
        <v>8</v>
      </c>
      <c r="I200" s="90">
        <v>-9</v>
      </c>
      <c r="J200" s="90"/>
      <c r="K200" s="85">
        <f>IF(ISBLANK(F200),"",COUNTIF(F200:J200,"&gt;=0"))</f>
        <v>1</v>
      </c>
      <c r="L200" s="86">
        <f>IF(ISBLANK(F200),"",(IF(LEFT(F200,1)="-",1,0)+IF(LEFT(G200,1)="-",1,0)+IF(LEFT(H200,1)="-",1,0)+IF(LEFT(I200,1)="-",1,0)+IF(LEFT(J200,1)="-",1,0)))</f>
        <v>3</v>
      </c>
      <c r="M200" s="87">
        <f t="shared" si="8"/>
      </c>
      <c r="N200" s="87">
        <f t="shared" si="8"/>
        <v>1</v>
      </c>
    </row>
    <row r="201" spans="1:14" ht="15.75" outlineLevel="1" thickBot="1">
      <c r="A201" s="23"/>
      <c r="B201" s="95" t="s">
        <v>374</v>
      </c>
      <c r="C201" s="82" t="str">
        <f>IF(C193&gt;"",C193,"")</f>
        <v>Kivelä Leo</v>
      </c>
      <c r="D201" s="82" t="str">
        <f>IF(G194&gt;"",G194,"")</f>
        <v>Ojala Matias</v>
      </c>
      <c r="E201" s="96"/>
      <c r="F201" s="97">
        <v>-9</v>
      </c>
      <c r="G201" s="98">
        <v>-10</v>
      </c>
      <c r="H201" s="97">
        <v>9</v>
      </c>
      <c r="I201" s="97">
        <v>6</v>
      </c>
      <c r="J201" s="97">
        <v>6</v>
      </c>
      <c r="K201" s="85">
        <f>IF(ISBLANK(F201),"",COUNTIF(F201:J201,"&gt;=0"))</f>
        <v>3</v>
      </c>
      <c r="L201" s="86">
        <f>IF(ISBLANK(F201),"",(IF(LEFT(F201,1)="-",1,0)+IF(LEFT(G201,1)="-",1,0)+IF(LEFT(H201,1)="-",1,0)+IF(LEFT(I201,1)="-",1,0)+IF(LEFT(J201,1)="-",1,0)))</f>
        <v>2</v>
      </c>
      <c r="M201" s="87">
        <f t="shared" si="8"/>
        <v>1</v>
      </c>
      <c r="N201" s="87">
        <f t="shared" si="8"/>
      </c>
    </row>
    <row r="202" spans="1:14" ht="15" outlineLevel="1">
      <c r="A202" s="23"/>
      <c r="B202" s="88" t="s">
        <v>375</v>
      </c>
      <c r="C202" s="82" t="str">
        <f>IF(C194&gt;"",C194,"")</f>
        <v>Karhunen Esa</v>
      </c>
      <c r="D202" s="82" t="str">
        <f>IF(G193&gt;"",G193,"")</f>
        <v>Valasti Veeti</v>
      </c>
      <c r="E202" s="89"/>
      <c r="F202" s="91">
        <v>10</v>
      </c>
      <c r="G202" s="99">
        <v>-10</v>
      </c>
      <c r="H202" s="91">
        <v>-5</v>
      </c>
      <c r="I202" s="91">
        <v>-8</v>
      </c>
      <c r="J202" s="91"/>
      <c r="K202" s="85">
        <f>IF(ISBLANK(F202),"",COUNTIF(F202:J202,"&gt;=0"))</f>
        <v>1</v>
      </c>
      <c r="L202" s="86">
        <f>IF(ISBLANK(F202),"",(IF(LEFT(F202,1)="-",1,0)+IF(LEFT(G202,1)="-",1,0)+IF(LEFT(H202,1)="-",1,0)+IF(LEFT(I202,1)="-",1,0)+IF(LEFT(J202,1)="-",1,0)))</f>
        <v>3</v>
      </c>
      <c r="M202" s="87">
        <f t="shared" si="8"/>
      </c>
      <c r="N202" s="87">
        <f t="shared" si="8"/>
        <v>1</v>
      </c>
    </row>
    <row r="203" spans="1:14" ht="15.75" outlineLevel="1">
      <c r="A203" s="23"/>
      <c r="B203" s="74"/>
      <c r="C203" s="51"/>
      <c r="D203" s="51"/>
      <c r="E203" s="51"/>
      <c r="F203" s="51"/>
      <c r="G203" s="51"/>
      <c r="H203" s="51"/>
      <c r="I203" s="114" t="s">
        <v>376</v>
      </c>
      <c r="J203" s="114"/>
      <c r="K203" s="100">
        <f>SUM(K198:K202)</f>
        <v>9</v>
      </c>
      <c r="L203" s="100">
        <f>SUM(L198:L202)</f>
        <v>13</v>
      </c>
      <c r="M203" s="100">
        <f>SUM(M198:M202)</f>
        <v>2</v>
      </c>
      <c r="N203" s="100">
        <f>SUM(N198:N202)</f>
        <v>3</v>
      </c>
    </row>
    <row r="204" spans="1:14" ht="15.75" outlineLevel="1">
      <c r="A204" s="23"/>
      <c r="B204" s="101" t="s">
        <v>377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102"/>
    </row>
    <row r="205" spans="1:14" ht="15.75" outlineLevel="1">
      <c r="A205" s="23"/>
      <c r="B205" s="103" t="s">
        <v>378</v>
      </c>
      <c r="C205" s="104"/>
      <c r="D205" s="104" t="s">
        <v>379</v>
      </c>
      <c r="E205" s="49"/>
      <c r="F205" s="104"/>
      <c r="G205" s="104" t="s">
        <v>27</v>
      </c>
      <c r="H205" s="49"/>
      <c r="I205" s="104"/>
      <c r="J205" s="105" t="s">
        <v>380</v>
      </c>
      <c r="K205" s="56"/>
      <c r="L205" s="51"/>
      <c r="M205" s="51"/>
      <c r="N205" s="102"/>
    </row>
    <row r="206" spans="1:14" ht="18.75" outlineLevel="1" thickBot="1">
      <c r="A206" s="23"/>
      <c r="B206" s="74"/>
      <c r="C206" s="51"/>
      <c r="D206" s="51"/>
      <c r="E206" s="51"/>
      <c r="F206" s="51"/>
      <c r="G206" s="51"/>
      <c r="H206" s="51"/>
      <c r="I206" s="51"/>
      <c r="J206" s="110" t="str">
        <f>IF(M203=3,C192,IF(N203=3,G192,""))</f>
        <v>PT Espoo 2</v>
      </c>
      <c r="K206" s="110"/>
      <c r="L206" s="110"/>
      <c r="M206" s="110"/>
      <c r="N206" s="110"/>
    </row>
    <row r="207" spans="1:14" ht="18.75" outlineLevel="1" thickBot="1">
      <c r="A207" s="23"/>
      <c r="B207" s="106"/>
      <c r="C207" s="107"/>
      <c r="D207" s="107"/>
      <c r="E207" s="107"/>
      <c r="F207" s="107"/>
      <c r="G207" s="107"/>
      <c r="H207" s="107"/>
      <c r="I207" s="107"/>
      <c r="J207" s="108"/>
      <c r="K207" s="108"/>
      <c r="L207" s="108"/>
      <c r="M207" s="108"/>
      <c r="N207" s="109"/>
    </row>
    <row r="208" ht="15.75" thickTop="1">
      <c r="A208" s="23"/>
    </row>
    <row r="209" ht="15.75" thickBot="1">
      <c r="A209" s="128" t="s">
        <v>390</v>
      </c>
    </row>
    <row r="210" spans="1:14" ht="16.5" outlineLevel="1" thickTop="1">
      <c r="A210" s="23"/>
      <c r="B210" s="45"/>
      <c r="C210" s="46"/>
      <c r="D210" s="47"/>
      <c r="E210" s="47"/>
      <c r="F210" s="122" t="s">
        <v>348</v>
      </c>
      <c r="G210" s="122"/>
      <c r="H210" s="123" t="s">
        <v>349</v>
      </c>
      <c r="I210" s="123"/>
      <c r="J210" s="123"/>
      <c r="K210" s="123"/>
      <c r="L210" s="123"/>
      <c r="M210" s="123"/>
      <c r="N210" s="123"/>
    </row>
    <row r="211" spans="1:14" ht="15.75" outlineLevel="1">
      <c r="A211" s="23"/>
      <c r="B211" s="48"/>
      <c r="C211" s="49"/>
      <c r="D211" s="50"/>
      <c r="E211" s="51"/>
      <c r="F211" s="124" t="s">
        <v>350</v>
      </c>
      <c r="G211" s="124"/>
      <c r="H211" s="125" t="s">
        <v>53</v>
      </c>
      <c r="I211" s="125"/>
      <c r="J211" s="125"/>
      <c r="K211" s="125"/>
      <c r="L211" s="125"/>
      <c r="M211" s="125"/>
      <c r="N211" s="125"/>
    </row>
    <row r="212" spans="1:14" ht="15.75" outlineLevel="1">
      <c r="A212" s="23"/>
      <c r="B212" s="52"/>
      <c r="C212" s="53"/>
      <c r="D212" s="51"/>
      <c r="E212" s="51"/>
      <c r="F212" s="126" t="s">
        <v>351</v>
      </c>
      <c r="G212" s="126"/>
      <c r="H212" s="127" t="s">
        <v>227</v>
      </c>
      <c r="I212" s="127"/>
      <c r="J212" s="127"/>
      <c r="K212" s="127"/>
      <c r="L212" s="127"/>
      <c r="M212" s="127"/>
      <c r="N212" s="127"/>
    </row>
    <row r="213" spans="1:14" ht="21" outlineLevel="1" thickBot="1">
      <c r="A213" s="23"/>
      <c r="B213" s="54"/>
      <c r="C213" s="55" t="s">
        <v>352</v>
      </c>
      <c r="D213" s="56"/>
      <c r="E213" s="51"/>
      <c r="F213" s="115" t="s">
        <v>353</v>
      </c>
      <c r="G213" s="115"/>
      <c r="H213" s="116"/>
      <c r="I213" s="116"/>
      <c r="J213" s="116"/>
      <c r="K213" s="57" t="s">
        <v>354</v>
      </c>
      <c r="L213" s="117"/>
      <c r="M213" s="117"/>
      <c r="N213" s="117"/>
    </row>
    <row r="214" spans="1:14" ht="16.5" outlineLevel="1" thickTop="1">
      <c r="A214" s="23"/>
      <c r="B214" s="58"/>
      <c r="C214" s="59"/>
      <c r="D214" s="51"/>
      <c r="E214" s="51"/>
      <c r="F214" s="60"/>
      <c r="G214" s="59"/>
      <c r="H214" s="59"/>
      <c r="I214" s="61"/>
      <c r="J214" s="62"/>
      <c r="K214" s="63"/>
      <c r="L214" s="63"/>
      <c r="M214" s="63"/>
      <c r="N214" s="64"/>
    </row>
    <row r="215" spans="1:14" ht="16.5" outlineLevel="1" thickBot="1">
      <c r="A215" s="23"/>
      <c r="B215" s="65" t="s">
        <v>355</v>
      </c>
      <c r="C215" s="118" t="s">
        <v>404</v>
      </c>
      <c r="D215" s="118"/>
      <c r="E215" s="66"/>
      <c r="F215" s="67" t="s">
        <v>356</v>
      </c>
      <c r="G215" s="119" t="s">
        <v>255</v>
      </c>
      <c r="H215" s="119"/>
      <c r="I215" s="119"/>
      <c r="J215" s="119"/>
      <c r="K215" s="119"/>
      <c r="L215" s="119"/>
      <c r="M215" s="119"/>
      <c r="N215" s="119"/>
    </row>
    <row r="216" spans="1:14" ht="15" outlineLevel="1">
      <c r="A216" s="23"/>
      <c r="B216" s="68" t="s">
        <v>357</v>
      </c>
      <c r="C216" s="120" t="s">
        <v>56</v>
      </c>
      <c r="D216" s="120"/>
      <c r="E216" s="69"/>
      <c r="F216" s="70" t="s">
        <v>358</v>
      </c>
      <c r="G216" s="121" t="s">
        <v>95</v>
      </c>
      <c r="H216" s="121"/>
      <c r="I216" s="121"/>
      <c r="J216" s="121"/>
      <c r="K216" s="121"/>
      <c r="L216" s="121"/>
      <c r="M216" s="121"/>
      <c r="N216" s="121"/>
    </row>
    <row r="217" spans="1:14" ht="15" outlineLevel="1">
      <c r="A217" s="23"/>
      <c r="B217" s="71" t="s">
        <v>359</v>
      </c>
      <c r="C217" s="111" t="s">
        <v>47</v>
      </c>
      <c r="D217" s="111"/>
      <c r="E217" s="69"/>
      <c r="F217" s="72" t="s">
        <v>360</v>
      </c>
      <c r="G217" s="112" t="s">
        <v>58</v>
      </c>
      <c r="H217" s="112"/>
      <c r="I217" s="112"/>
      <c r="J217" s="112"/>
      <c r="K217" s="112"/>
      <c r="L217" s="112"/>
      <c r="M217" s="112"/>
      <c r="N217" s="112"/>
    </row>
    <row r="218" spans="1:14" ht="15" outlineLevel="1">
      <c r="A218" s="23"/>
      <c r="B218" s="71" t="s">
        <v>361</v>
      </c>
      <c r="C218" s="111" t="s">
        <v>74</v>
      </c>
      <c r="D218" s="111"/>
      <c r="E218" s="69"/>
      <c r="F218" s="73" t="s">
        <v>362</v>
      </c>
      <c r="G218" s="112" t="s">
        <v>124</v>
      </c>
      <c r="H218" s="112"/>
      <c r="I218" s="112"/>
      <c r="J218" s="112"/>
      <c r="K218" s="112"/>
      <c r="L218" s="112"/>
      <c r="M218" s="112"/>
      <c r="N218" s="112"/>
    </row>
    <row r="219" spans="1:14" ht="15.75" outlineLevel="1">
      <c r="A219" s="23"/>
      <c r="B219" s="74"/>
      <c r="C219" s="51"/>
      <c r="D219" s="51"/>
      <c r="E219" s="51"/>
      <c r="F219" s="60"/>
      <c r="G219" s="75"/>
      <c r="H219" s="75"/>
      <c r="I219" s="75"/>
      <c r="J219" s="51"/>
      <c r="K219" s="51"/>
      <c r="L219" s="51"/>
      <c r="M219" s="76"/>
      <c r="N219" s="77"/>
    </row>
    <row r="220" spans="1:14" ht="16.5" outlineLevel="1" thickBot="1">
      <c r="A220" s="23"/>
      <c r="B220" s="78" t="s">
        <v>363</v>
      </c>
      <c r="C220" s="51"/>
      <c r="D220" s="51"/>
      <c r="E220" s="51"/>
      <c r="F220" s="79" t="s">
        <v>364</v>
      </c>
      <c r="G220" s="79" t="s">
        <v>365</v>
      </c>
      <c r="H220" s="79" t="s">
        <v>366</v>
      </c>
      <c r="I220" s="79" t="s">
        <v>367</v>
      </c>
      <c r="J220" s="79" t="s">
        <v>368</v>
      </c>
      <c r="K220" s="113" t="s">
        <v>5</v>
      </c>
      <c r="L220" s="113"/>
      <c r="M220" s="79" t="s">
        <v>369</v>
      </c>
      <c r="N220" s="80" t="s">
        <v>370</v>
      </c>
    </row>
    <row r="221" spans="1:14" ht="15.75" outlineLevel="1" thickBot="1">
      <c r="A221" s="23"/>
      <c r="B221" s="81" t="s">
        <v>371</v>
      </c>
      <c r="C221" s="82" t="str">
        <f>IF(C216&gt;"",C216,"")</f>
        <v>Jokinen Antti</v>
      </c>
      <c r="D221" s="82" t="str">
        <f>IF(G216&gt;"",G216,"")</f>
        <v>Haarala Miko</v>
      </c>
      <c r="E221" s="83"/>
      <c r="F221" s="84">
        <v>-10</v>
      </c>
      <c r="G221" s="84">
        <v>7</v>
      </c>
      <c r="H221" s="84">
        <v>5</v>
      </c>
      <c r="I221" s="84">
        <v>10</v>
      </c>
      <c r="J221" s="84"/>
      <c r="K221" s="85">
        <f>IF(ISBLANK(F221),"",COUNTIF(F221:J221,"&gt;=0"))</f>
        <v>3</v>
      </c>
      <c r="L221" s="86">
        <f>IF(ISBLANK(F221),"",(IF(LEFT(F221,1)="-",1,0)+IF(LEFT(G221,1)="-",1,0)+IF(LEFT(H221,1)="-",1,0)+IF(LEFT(I221,1)="-",1,0)+IF(LEFT(J221,1)="-",1,0)))</f>
        <v>1</v>
      </c>
      <c r="M221" s="87">
        <f aca="true" t="shared" si="9" ref="M221:N225">IF(K221=3,1,"")</f>
        <v>1</v>
      </c>
      <c r="N221" s="87">
        <f t="shared" si="9"/>
      </c>
    </row>
    <row r="222" spans="1:14" ht="15.75" outlineLevel="1" thickBot="1">
      <c r="A222" s="23"/>
      <c r="B222" s="88" t="s">
        <v>372</v>
      </c>
      <c r="C222" s="82" t="str">
        <f>IF(C217&gt;"",C217,"")</f>
        <v>Jokinen Janne</v>
      </c>
      <c r="D222" s="82" t="str">
        <f>IF(G217&gt;"",G217,"")</f>
        <v>Punnonen Petter</v>
      </c>
      <c r="E222" s="89"/>
      <c r="F222" s="90">
        <v>9</v>
      </c>
      <c r="G222" s="91">
        <v>5</v>
      </c>
      <c r="H222" s="91">
        <v>-10</v>
      </c>
      <c r="I222" s="91">
        <v>11</v>
      </c>
      <c r="J222" s="91"/>
      <c r="K222" s="85">
        <f>IF(ISBLANK(F222),"",COUNTIF(F222:J222,"&gt;=0"))</f>
        <v>3</v>
      </c>
      <c r="L222" s="86">
        <f>IF(ISBLANK(F222),"",(IF(LEFT(F222,1)="-",1,0)+IF(LEFT(G222,1)="-",1,0)+IF(LEFT(H222,1)="-",1,0)+IF(LEFT(I222,1)="-",1,0)+IF(LEFT(J222,1)="-",1,0)))</f>
        <v>1</v>
      </c>
      <c r="M222" s="87">
        <f t="shared" si="9"/>
        <v>1</v>
      </c>
      <c r="N222" s="87">
        <f t="shared" si="9"/>
      </c>
    </row>
    <row r="223" spans="1:14" ht="15.75" outlineLevel="1" thickBot="1">
      <c r="A223" s="23"/>
      <c r="B223" s="92" t="s">
        <v>373</v>
      </c>
      <c r="C223" s="82" t="str">
        <f>IF(C218&gt;"",C218,"")</f>
        <v>Jokinen Paul</v>
      </c>
      <c r="D223" s="82" t="str">
        <f>IF(G218&gt;"",G218,"")</f>
        <v>Nousiainen Jouni</v>
      </c>
      <c r="E223" s="93"/>
      <c r="F223" s="90">
        <v>-4</v>
      </c>
      <c r="G223" s="94">
        <v>-5</v>
      </c>
      <c r="H223" s="90">
        <v>-5</v>
      </c>
      <c r="I223" s="90"/>
      <c r="J223" s="90"/>
      <c r="K223" s="85">
        <f>IF(ISBLANK(F223),"",COUNTIF(F223:J223,"&gt;=0"))</f>
        <v>0</v>
      </c>
      <c r="L223" s="86">
        <f>IF(ISBLANK(F223),"",(IF(LEFT(F223,1)="-",1,0)+IF(LEFT(G223,1)="-",1,0)+IF(LEFT(H223,1)="-",1,0)+IF(LEFT(I223,1)="-",1,0)+IF(LEFT(J223,1)="-",1,0)))</f>
        <v>3</v>
      </c>
      <c r="M223" s="87">
        <f t="shared" si="9"/>
      </c>
      <c r="N223" s="87">
        <f t="shared" si="9"/>
        <v>1</v>
      </c>
    </row>
    <row r="224" spans="1:14" ht="15.75" outlineLevel="1" thickBot="1">
      <c r="A224" s="23"/>
      <c r="B224" s="95" t="s">
        <v>374</v>
      </c>
      <c r="C224" s="82" t="str">
        <f>IF(C216&gt;"",C216,"")</f>
        <v>Jokinen Antti</v>
      </c>
      <c r="D224" s="82" t="str">
        <f>IF(G217&gt;"",G217,"")</f>
        <v>Punnonen Petter</v>
      </c>
      <c r="E224" s="96"/>
      <c r="F224" s="97">
        <v>8</v>
      </c>
      <c r="G224" s="98">
        <v>9</v>
      </c>
      <c r="H224" s="97">
        <v>3</v>
      </c>
      <c r="I224" s="97"/>
      <c r="J224" s="97"/>
      <c r="K224" s="85">
        <f>IF(ISBLANK(F224),"",COUNTIF(F224:J224,"&gt;=0"))</f>
        <v>3</v>
      </c>
      <c r="L224" s="86">
        <f>IF(ISBLANK(F224),"",(IF(LEFT(F224,1)="-",1,0)+IF(LEFT(G224,1)="-",1,0)+IF(LEFT(H224,1)="-",1,0)+IF(LEFT(I224,1)="-",1,0)+IF(LEFT(J224,1)="-",1,0)))</f>
        <v>0</v>
      </c>
      <c r="M224" s="87">
        <f t="shared" si="9"/>
        <v>1</v>
      </c>
      <c r="N224" s="87">
        <f t="shared" si="9"/>
      </c>
    </row>
    <row r="225" spans="1:14" ht="15" outlineLevel="1">
      <c r="A225" s="23"/>
      <c r="B225" s="88" t="s">
        <v>375</v>
      </c>
      <c r="C225" s="82" t="str">
        <f>IF(C217&gt;"",C217,"")</f>
        <v>Jokinen Janne</v>
      </c>
      <c r="D225" s="82" t="str">
        <f>IF(G216&gt;"",G216,"")</f>
        <v>Haarala Miko</v>
      </c>
      <c r="E225" s="89"/>
      <c r="F225" s="91"/>
      <c r="G225" s="99"/>
      <c r="H225" s="91"/>
      <c r="I225" s="91"/>
      <c r="J225" s="91"/>
      <c r="K225" s="85">
        <f>IF(ISBLANK(F225),"",COUNTIF(F225:J225,"&gt;=0"))</f>
      </c>
      <c r="L225" s="86">
        <f>IF(ISBLANK(F225),"",(IF(LEFT(F225,1)="-",1,0)+IF(LEFT(G225,1)="-",1,0)+IF(LEFT(H225,1)="-",1,0)+IF(LEFT(I225,1)="-",1,0)+IF(LEFT(J225,1)="-",1,0)))</f>
      </c>
      <c r="M225" s="87">
        <f t="shared" si="9"/>
      </c>
      <c r="N225" s="87">
        <f t="shared" si="9"/>
      </c>
    </row>
    <row r="226" spans="1:14" ht="15.75" outlineLevel="1">
      <c r="A226" s="23"/>
      <c r="B226" s="74"/>
      <c r="C226" s="51"/>
      <c r="D226" s="51"/>
      <c r="E226" s="51"/>
      <c r="F226" s="51"/>
      <c r="G226" s="51"/>
      <c r="H226" s="51"/>
      <c r="I226" s="114" t="s">
        <v>376</v>
      </c>
      <c r="J226" s="114"/>
      <c r="K226" s="100">
        <f>SUM(K221:K225)</f>
        <v>9</v>
      </c>
      <c r="L226" s="100">
        <f>SUM(L221:L225)</f>
        <v>5</v>
      </c>
      <c r="M226" s="100">
        <f>SUM(M221:M225)</f>
        <v>3</v>
      </c>
      <c r="N226" s="100">
        <f>SUM(N221:N225)</f>
        <v>1</v>
      </c>
    </row>
    <row r="227" spans="1:14" ht="15.75" outlineLevel="1">
      <c r="A227" s="23"/>
      <c r="B227" s="101" t="s">
        <v>377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102"/>
    </row>
    <row r="228" spans="1:14" ht="15.75" outlineLevel="1">
      <c r="A228" s="23"/>
      <c r="B228" s="103" t="s">
        <v>378</v>
      </c>
      <c r="C228" s="104"/>
      <c r="D228" s="104" t="s">
        <v>379</v>
      </c>
      <c r="E228" s="49"/>
      <c r="F228" s="104"/>
      <c r="G228" s="104" t="s">
        <v>27</v>
      </c>
      <c r="H228" s="49"/>
      <c r="I228" s="104"/>
      <c r="J228" s="105" t="s">
        <v>380</v>
      </c>
      <c r="K228" s="56"/>
      <c r="L228" s="51"/>
      <c r="M228" s="51"/>
      <c r="N228" s="102"/>
    </row>
    <row r="229" spans="1:14" ht="18.75" outlineLevel="1" thickBot="1">
      <c r="A229" s="23"/>
      <c r="B229" s="74"/>
      <c r="C229" s="51"/>
      <c r="D229" s="51"/>
      <c r="E229" s="51"/>
      <c r="F229" s="51"/>
      <c r="G229" s="51"/>
      <c r="H229" s="51"/>
      <c r="I229" s="51"/>
      <c r="J229" s="110" t="str">
        <f>IF(M226=3,C215,IF(N226=3,G215,""))</f>
        <v>PT 75 2</v>
      </c>
      <c r="K229" s="110"/>
      <c r="L229" s="110"/>
      <c r="M229" s="110"/>
      <c r="N229" s="110"/>
    </row>
    <row r="230" spans="1:14" ht="18.75" outlineLevel="1" thickBot="1">
      <c r="A230" s="23"/>
      <c r="B230" s="106"/>
      <c r="C230" s="107"/>
      <c r="D230" s="107"/>
      <c r="E230" s="107"/>
      <c r="F230" s="107"/>
      <c r="G230" s="107"/>
      <c r="H230" s="107"/>
      <c r="I230" s="107"/>
      <c r="J230" s="108"/>
      <c r="K230" s="108"/>
      <c r="L230" s="108"/>
      <c r="M230" s="108"/>
      <c r="N230" s="109"/>
    </row>
    <row r="231" ht="15.75" thickTop="1">
      <c r="A231" s="23"/>
    </row>
    <row r="232" ht="15.75" thickBot="1">
      <c r="A232" s="128" t="s">
        <v>391</v>
      </c>
    </row>
    <row r="233" spans="1:14" ht="16.5" outlineLevel="1" thickTop="1">
      <c r="A233" s="23"/>
      <c r="B233" s="45"/>
      <c r="C233" s="46"/>
      <c r="D233" s="47"/>
      <c r="E233" s="47"/>
      <c r="F233" s="122" t="s">
        <v>348</v>
      </c>
      <c r="G233" s="122"/>
      <c r="H233" s="123" t="s">
        <v>349</v>
      </c>
      <c r="I233" s="123"/>
      <c r="J233" s="123"/>
      <c r="K233" s="123"/>
      <c r="L233" s="123"/>
      <c r="M233" s="123"/>
      <c r="N233" s="123"/>
    </row>
    <row r="234" spans="1:14" ht="15.75" outlineLevel="1">
      <c r="A234" s="23"/>
      <c r="B234" s="48"/>
      <c r="C234" s="49"/>
      <c r="D234" s="50"/>
      <c r="E234" s="51"/>
      <c r="F234" s="124" t="s">
        <v>350</v>
      </c>
      <c r="G234" s="124"/>
      <c r="H234" s="125" t="s">
        <v>53</v>
      </c>
      <c r="I234" s="125"/>
      <c r="J234" s="125"/>
      <c r="K234" s="125"/>
      <c r="L234" s="125"/>
      <c r="M234" s="125"/>
      <c r="N234" s="125"/>
    </row>
    <row r="235" spans="1:14" ht="15.75" outlineLevel="1">
      <c r="A235" s="23"/>
      <c r="B235" s="52"/>
      <c r="C235" s="53"/>
      <c r="D235" s="51"/>
      <c r="E235" s="51"/>
      <c r="F235" s="126" t="s">
        <v>351</v>
      </c>
      <c r="G235" s="126"/>
      <c r="H235" s="127" t="s">
        <v>227</v>
      </c>
      <c r="I235" s="127"/>
      <c r="J235" s="127"/>
      <c r="K235" s="127"/>
      <c r="L235" s="127"/>
      <c r="M235" s="127"/>
      <c r="N235" s="127"/>
    </row>
    <row r="236" spans="1:14" ht="21" outlineLevel="1" thickBot="1">
      <c r="A236" s="23"/>
      <c r="B236" s="54"/>
      <c r="C236" s="55" t="s">
        <v>352</v>
      </c>
      <c r="D236" s="56"/>
      <c r="E236" s="51"/>
      <c r="F236" s="115" t="s">
        <v>353</v>
      </c>
      <c r="G236" s="115"/>
      <c r="H236" s="116"/>
      <c r="I236" s="116"/>
      <c r="J236" s="116"/>
      <c r="K236" s="57" t="s">
        <v>354</v>
      </c>
      <c r="L236" s="117"/>
      <c r="M236" s="117"/>
      <c r="N236" s="117"/>
    </row>
    <row r="237" spans="1:14" ht="16.5" outlineLevel="1" thickTop="1">
      <c r="A237" s="23"/>
      <c r="B237" s="58"/>
      <c r="C237" s="59"/>
      <c r="D237" s="51"/>
      <c r="E237" s="51"/>
      <c r="F237" s="60"/>
      <c r="G237" s="59"/>
      <c r="H237" s="59"/>
      <c r="I237" s="61"/>
      <c r="J237" s="62"/>
      <c r="K237" s="63"/>
      <c r="L237" s="63"/>
      <c r="M237" s="63"/>
      <c r="N237" s="64"/>
    </row>
    <row r="238" spans="1:14" ht="16.5" outlineLevel="1" thickBot="1">
      <c r="A238" s="23"/>
      <c r="B238" s="65" t="s">
        <v>355</v>
      </c>
      <c r="C238" s="118" t="s">
        <v>405</v>
      </c>
      <c r="D238" s="118"/>
      <c r="E238" s="66"/>
      <c r="F238" s="67" t="s">
        <v>356</v>
      </c>
      <c r="G238" s="119" t="s">
        <v>255</v>
      </c>
      <c r="H238" s="119"/>
      <c r="I238" s="119"/>
      <c r="J238" s="119"/>
      <c r="K238" s="119"/>
      <c r="L238" s="119"/>
      <c r="M238" s="119"/>
      <c r="N238" s="119"/>
    </row>
    <row r="239" spans="1:14" ht="15" outlineLevel="1">
      <c r="A239" s="23"/>
      <c r="B239" s="68" t="s">
        <v>357</v>
      </c>
      <c r="C239" s="120" t="s">
        <v>133</v>
      </c>
      <c r="D239" s="120"/>
      <c r="E239" s="69"/>
      <c r="F239" s="70" t="s">
        <v>358</v>
      </c>
      <c r="G239" s="121" t="s">
        <v>58</v>
      </c>
      <c r="H239" s="121"/>
      <c r="I239" s="121"/>
      <c r="J239" s="121"/>
      <c r="K239" s="121"/>
      <c r="L239" s="121"/>
      <c r="M239" s="121"/>
      <c r="N239" s="121"/>
    </row>
    <row r="240" spans="1:14" ht="15" outlineLevel="1">
      <c r="A240" s="23"/>
      <c r="B240" s="71" t="s">
        <v>359</v>
      </c>
      <c r="C240" s="111" t="s">
        <v>67</v>
      </c>
      <c r="D240" s="111"/>
      <c r="E240" s="69"/>
      <c r="F240" s="72" t="s">
        <v>360</v>
      </c>
      <c r="G240" s="112" t="s">
        <v>124</v>
      </c>
      <c r="H240" s="112"/>
      <c r="I240" s="112"/>
      <c r="J240" s="112"/>
      <c r="K240" s="112"/>
      <c r="L240" s="112"/>
      <c r="M240" s="112"/>
      <c r="N240" s="112"/>
    </row>
    <row r="241" spans="1:14" ht="15" outlineLevel="1">
      <c r="A241" s="23"/>
      <c r="B241" s="71" t="s">
        <v>361</v>
      </c>
      <c r="C241" s="111" t="s">
        <v>14</v>
      </c>
      <c r="D241" s="111"/>
      <c r="E241" s="69"/>
      <c r="F241" s="73" t="s">
        <v>362</v>
      </c>
      <c r="G241" s="112" t="s">
        <v>95</v>
      </c>
      <c r="H241" s="112"/>
      <c r="I241" s="112"/>
      <c r="J241" s="112"/>
      <c r="K241" s="112"/>
      <c r="L241" s="112"/>
      <c r="M241" s="112"/>
      <c r="N241" s="112"/>
    </row>
    <row r="242" spans="1:14" ht="15.75" outlineLevel="1">
      <c r="A242" s="23"/>
      <c r="B242" s="74"/>
      <c r="C242" s="51"/>
      <c r="D242" s="51"/>
      <c r="E242" s="51"/>
      <c r="F242" s="60"/>
      <c r="G242" s="75"/>
      <c r="H242" s="75"/>
      <c r="I242" s="75"/>
      <c r="J242" s="51"/>
      <c r="K242" s="51"/>
      <c r="L242" s="51"/>
      <c r="M242" s="76"/>
      <c r="N242" s="77"/>
    </row>
    <row r="243" spans="1:14" ht="16.5" outlineLevel="1" thickBot="1">
      <c r="A243" s="23"/>
      <c r="B243" s="78" t="s">
        <v>363</v>
      </c>
      <c r="C243" s="51"/>
      <c r="D243" s="51"/>
      <c r="E243" s="51"/>
      <c r="F243" s="79" t="s">
        <v>364</v>
      </c>
      <c r="G243" s="79" t="s">
        <v>365</v>
      </c>
      <c r="H243" s="79" t="s">
        <v>366</v>
      </c>
      <c r="I243" s="79" t="s">
        <v>367</v>
      </c>
      <c r="J243" s="79" t="s">
        <v>368</v>
      </c>
      <c r="K243" s="113" t="s">
        <v>5</v>
      </c>
      <c r="L243" s="113"/>
      <c r="M243" s="79" t="s">
        <v>369</v>
      </c>
      <c r="N243" s="80" t="s">
        <v>370</v>
      </c>
    </row>
    <row r="244" spans="1:14" ht="15.75" outlineLevel="1" thickBot="1">
      <c r="A244" s="23"/>
      <c r="B244" s="81" t="s">
        <v>371</v>
      </c>
      <c r="C244" s="82" t="str">
        <f>IF(C239&gt;"",C239,"")</f>
        <v>Tamminen Tero</v>
      </c>
      <c r="D244" s="82" t="str">
        <f>IF(G239&gt;"",G239,"")</f>
        <v>Punnonen Petter</v>
      </c>
      <c r="E244" s="83"/>
      <c r="F244" s="84">
        <v>4</v>
      </c>
      <c r="G244" s="84">
        <v>2</v>
      </c>
      <c r="H244" s="84">
        <v>6</v>
      </c>
      <c r="I244" s="84"/>
      <c r="J244" s="84"/>
      <c r="K244" s="85">
        <f>IF(ISBLANK(F244),"",COUNTIF(F244:J244,"&gt;=0"))</f>
        <v>3</v>
      </c>
      <c r="L244" s="86">
        <f>IF(ISBLANK(F244),"",(IF(LEFT(F244,1)="-",1,0)+IF(LEFT(G244,1)="-",1,0)+IF(LEFT(H244,1)="-",1,0)+IF(LEFT(I244,1)="-",1,0)+IF(LEFT(J244,1)="-",1,0)))</f>
        <v>0</v>
      </c>
      <c r="M244" s="87">
        <f aca="true" t="shared" si="10" ref="M244:N248">IF(K244=3,1,"")</f>
        <v>1</v>
      </c>
      <c r="N244" s="87">
        <f t="shared" si="10"/>
      </c>
    </row>
    <row r="245" spans="1:14" ht="15.75" outlineLevel="1" thickBot="1">
      <c r="A245" s="23"/>
      <c r="B245" s="88" t="s">
        <v>372</v>
      </c>
      <c r="C245" s="82" t="str">
        <f>IF(C240&gt;"",C240,"")</f>
        <v>Ojala Matias</v>
      </c>
      <c r="D245" s="82" t="str">
        <f>IF(G240&gt;"",G240,"")</f>
        <v>Nousiainen Jouni</v>
      </c>
      <c r="E245" s="89"/>
      <c r="F245" s="90">
        <v>-6</v>
      </c>
      <c r="G245" s="91">
        <v>-8</v>
      </c>
      <c r="H245" s="91">
        <v>8</v>
      </c>
      <c r="I245" s="91">
        <v>-7</v>
      </c>
      <c r="J245" s="91"/>
      <c r="K245" s="85">
        <f>IF(ISBLANK(F245),"",COUNTIF(F245:J245,"&gt;=0"))</f>
        <v>1</v>
      </c>
      <c r="L245" s="86">
        <f>IF(ISBLANK(F245),"",(IF(LEFT(F245,1)="-",1,0)+IF(LEFT(G245,1)="-",1,0)+IF(LEFT(H245,1)="-",1,0)+IF(LEFT(I245,1)="-",1,0)+IF(LEFT(J245,1)="-",1,0)))</f>
        <v>3</v>
      </c>
      <c r="M245" s="87">
        <f t="shared" si="10"/>
      </c>
      <c r="N245" s="87">
        <f t="shared" si="10"/>
        <v>1</v>
      </c>
    </row>
    <row r="246" spans="1:14" ht="15.75" outlineLevel="1" thickBot="1">
      <c r="A246" s="23"/>
      <c r="B246" s="92" t="s">
        <v>373</v>
      </c>
      <c r="C246" s="82" t="str">
        <f>IF(C241&gt;"",C241,"")</f>
        <v>Valasti Veeti</v>
      </c>
      <c r="D246" s="82" t="str">
        <f>IF(G241&gt;"",G241,"")</f>
        <v>Haarala Miko</v>
      </c>
      <c r="E246" s="93"/>
      <c r="F246" s="90">
        <v>-10</v>
      </c>
      <c r="G246" s="94">
        <v>-5</v>
      </c>
      <c r="H246" s="90">
        <v>-2</v>
      </c>
      <c r="I246" s="90"/>
      <c r="J246" s="90"/>
      <c r="K246" s="85">
        <f>IF(ISBLANK(F246),"",COUNTIF(F246:J246,"&gt;=0"))</f>
        <v>0</v>
      </c>
      <c r="L246" s="86">
        <f>IF(ISBLANK(F246),"",(IF(LEFT(F246,1)="-",1,0)+IF(LEFT(G246,1)="-",1,0)+IF(LEFT(H246,1)="-",1,0)+IF(LEFT(I246,1)="-",1,0)+IF(LEFT(J246,1)="-",1,0)))</f>
        <v>3</v>
      </c>
      <c r="M246" s="87">
        <f t="shared" si="10"/>
      </c>
      <c r="N246" s="87">
        <f t="shared" si="10"/>
        <v>1</v>
      </c>
    </row>
    <row r="247" spans="1:14" ht="15.75" outlineLevel="1" thickBot="1">
      <c r="A247" s="23"/>
      <c r="B247" s="95" t="s">
        <v>374</v>
      </c>
      <c r="C247" s="82" t="str">
        <f>IF(C239&gt;"",C239,"")</f>
        <v>Tamminen Tero</v>
      </c>
      <c r="D247" s="82" t="str">
        <f>IF(G240&gt;"",G240,"")</f>
        <v>Nousiainen Jouni</v>
      </c>
      <c r="E247" s="96"/>
      <c r="F247" s="97">
        <v>8</v>
      </c>
      <c r="G247" s="98">
        <v>-7</v>
      </c>
      <c r="H247" s="97">
        <v>9</v>
      </c>
      <c r="I247" s="97">
        <v>8</v>
      </c>
      <c r="J247" s="97"/>
      <c r="K247" s="85">
        <f>IF(ISBLANK(F247),"",COUNTIF(F247:J247,"&gt;=0"))</f>
        <v>3</v>
      </c>
      <c r="L247" s="86">
        <f>IF(ISBLANK(F247),"",(IF(LEFT(F247,1)="-",1,0)+IF(LEFT(G247,1)="-",1,0)+IF(LEFT(H247,1)="-",1,0)+IF(LEFT(I247,1)="-",1,0)+IF(LEFT(J247,1)="-",1,0)))</f>
        <v>1</v>
      </c>
      <c r="M247" s="87">
        <f t="shared" si="10"/>
        <v>1</v>
      </c>
      <c r="N247" s="87">
        <f t="shared" si="10"/>
      </c>
    </row>
    <row r="248" spans="1:14" ht="15" outlineLevel="1">
      <c r="A248" s="23"/>
      <c r="B248" s="88" t="s">
        <v>375</v>
      </c>
      <c r="C248" s="82" t="str">
        <f>IF(C240&gt;"",C240,"")</f>
        <v>Ojala Matias</v>
      </c>
      <c r="D248" s="82" t="str">
        <f>IF(G239&gt;"",G239,"")</f>
        <v>Punnonen Petter</v>
      </c>
      <c r="E248" s="89"/>
      <c r="F248" s="91">
        <v>5</v>
      </c>
      <c r="G248" s="99">
        <v>10</v>
      </c>
      <c r="H248" s="91">
        <v>-7</v>
      </c>
      <c r="I248" s="91">
        <v>5</v>
      </c>
      <c r="J248" s="91"/>
      <c r="K248" s="85">
        <f>IF(ISBLANK(F248),"",COUNTIF(F248:J248,"&gt;=0"))</f>
        <v>3</v>
      </c>
      <c r="L248" s="86">
        <f>IF(ISBLANK(F248),"",(IF(LEFT(F248,1)="-",1,0)+IF(LEFT(G248,1)="-",1,0)+IF(LEFT(H248,1)="-",1,0)+IF(LEFT(I248,1)="-",1,0)+IF(LEFT(J248,1)="-",1,0)))</f>
        <v>1</v>
      </c>
      <c r="M248" s="87">
        <f t="shared" si="10"/>
        <v>1</v>
      </c>
      <c r="N248" s="87">
        <f t="shared" si="10"/>
      </c>
    </row>
    <row r="249" spans="1:14" ht="15.75" outlineLevel="1">
      <c r="A249" s="23"/>
      <c r="B249" s="74"/>
      <c r="C249" s="51"/>
      <c r="D249" s="51"/>
      <c r="E249" s="51"/>
      <c r="F249" s="51"/>
      <c r="G249" s="51"/>
      <c r="H249" s="51"/>
      <c r="I249" s="114" t="s">
        <v>376</v>
      </c>
      <c r="J249" s="114"/>
      <c r="K249" s="100">
        <f>SUM(K244:K248)</f>
        <v>10</v>
      </c>
      <c r="L249" s="100">
        <f>SUM(L244:L248)</f>
        <v>8</v>
      </c>
      <c r="M249" s="100">
        <f>SUM(M244:M248)</f>
        <v>3</v>
      </c>
      <c r="N249" s="100">
        <f>SUM(N244:N248)</f>
        <v>2</v>
      </c>
    </row>
    <row r="250" spans="1:14" ht="15.75" outlineLevel="1">
      <c r="A250" s="23"/>
      <c r="B250" s="101" t="s">
        <v>377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102"/>
    </row>
    <row r="251" spans="1:14" ht="15.75" outlineLevel="1">
      <c r="A251" s="23"/>
      <c r="B251" s="103" t="s">
        <v>378</v>
      </c>
      <c r="C251" s="104"/>
      <c r="D251" s="104" t="s">
        <v>379</v>
      </c>
      <c r="E251" s="49"/>
      <c r="F251" s="104"/>
      <c r="G251" s="104" t="s">
        <v>27</v>
      </c>
      <c r="H251" s="49"/>
      <c r="I251" s="104"/>
      <c r="J251" s="105" t="s">
        <v>380</v>
      </c>
      <c r="K251" s="56"/>
      <c r="L251" s="51"/>
      <c r="M251" s="51"/>
      <c r="N251" s="102"/>
    </row>
    <row r="252" spans="1:14" ht="18.75" outlineLevel="1" thickBot="1">
      <c r="A252" s="23"/>
      <c r="B252" s="74"/>
      <c r="C252" s="51"/>
      <c r="D252" s="51"/>
      <c r="E252" s="51"/>
      <c r="F252" s="51"/>
      <c r="G252" s="51"/>
      <c r="H252" s="51"/>
      <c r="I252" s="51"/>
      <c r="J252" s="110" t="str">
        <f>IF(M249=3,C238,IF(N249=3,G238,""))</f>
        <v>PT Espoo 2</v>
      </c>
      <c r="K252" s="110"/>
      <c r="L252" s="110"/>
      <c r="M252" s="110"/>
      <c r="N252" s="110"/>
    </row>
    <row r="253" spans="1:14" ht="18.75" outlineLevel="1" thickBot="1">
      <c r="A253" s="23"/>
      <c r="B253" s="106"/>
      <c r="C253" s="107"/>
      <c r="D253" s="107"/>
      <c r="E253" s="107"/>
      <c r="F253" s="107"/>
      <c r="G253" s="107"/>
      <c r="H253" s="107"/>
      <c r="I253" s="107"/>
      <c r="J253" s="108"/>
      <c r="K253" s="108"/>
      <c r="L253" s="108"/>
      <c r="M253" s="108"/>
      <c r="N253" s="109"/>
    </row>
    <row r="254" ht="15.75" thickTop="1">
      <c r="A254" s="23"/>
    </row>
    <row r="255" ht="15.75" thickBot="1">
      <c r="A255" s="128" t="s">
        <v>392</v>
      </c>
    </row>
    <row r="256" spans="1:14" ht="16.5" outlineLevel="1" thickTop="1">
      <c r="A256" s="23"/>
      <c r="B256" s="45"/>
      <c r="C256" s="46"/>
      <c r="D256" s="47"/>
      <c r="E256" s="47"/>
      <c r="F256" s="122" t="s">
        <v>348</v>
      </c>
      <c r="G256" s="122"/>
      <c r="H256" s="123" t="s">
        <v>349</v>
      </c>
      <c r="I256" s="123"/>
      <c r="J256" s="123"/>
      <c r="K256" s="123"/>
      <c r="L256" s="123"/>
      <c r="M256" s="123"/>
      <c r="N256" s="123"/>
    </row>
    <row r="257" spans="1:14" ht="15.75" outlineLevel="1">
      <c r="A257" s="23"/>
      <c r="B257" s="48"/>
      <c r="C257" s="49"/>
      <c r="D257" s="50"/>
      <c r="E257" s="51"/>
      <c r="F257" s="124" t="s">
        <v>350</v>
      </c>
      <c r="G257" s="124"/>
      <c r="H257" s="125" t="s">
        <v>53</v>
      </c>
      <c r="I257" s="125"/>
      <c r="J257" s="125"/>
      <c r="K257" s="125"/>
      <c r="L257" s="125"/>
      <c r="M257" s="125"/>
      <c r="N257" s="125"/>
    </row>
    <row r="258" spans="1:14" ht="15.75" outlineLevel="1">
      <c r="A258" s="23"/>
      <c r="B258" s="52"/>
      <c r="C258" s="53"/>
      <c r="D258" s="51"/>
      <c r="E258" s="51"/>
      <c r="F258" s="126" t="s">
        <v>351</v>
      </c>
      <c r="G258" s="126"/>
      <c r="H258" s="127" t="s">
        <v>227</v>
      </c>
      <c r="I258" s="127"/>
      <c r="J258" s="127"/>
      <c r="K258" s="127"/>
      <c r="L258" s="127"/>
      <c r="M258" s="127"/>
      <c r="N258" s="127"/>
    </row>
    <row r="259" spans="1:14" ht="21" outlineLevel="1" thickBot="1">
      <c r="A259" s="23"/>
      <c r="B259" s="54"/>
      <c r="C259" s="55" t="s">
        <v>352</v>
      </c>
      <c r="D259" s="56"/>
      <c r="E259" s="51"/>
      <c r="F259" s="115" t="s">
        <v>353</v>
      </c>
      <c r="G259" s="115"/>
      <c r="H259" s="116"/>
      <c r="I259" s="116"/>
      <c r="J259" s="116"/>
      <c r="K259" s="57" t="s">
        <v>354</v>
      </c>
      <c r="L259" s="117"/>
      <c r="M259" s="117"/>
      <c r="N259" s="117"/>
    </row>
    <row r="260" spans="1:14" ht="16.5" outlineLevel="1" thickTop="1">
      <c r="A260" s="23"/>
      <c r="B260" s="58"/>
      <c r="C260" s="59"/>
      <c r="D260" s="51"/>
      <c r="E260" s="51"/>
      <c r="F260" s="60"/>
      <c r="G260" s="59"/>
      <c r="H260" s="59"/>
      <c r="I260" s="61"/>
      <c r="J260" s="62"/>
      <c r="K260" s="63"/>
      <c r="L260" s="63"/>
      <c r="M260" s="63"/>
      <c r="N260" s="64"/>
    </row>
    <row r="261" spans="1:14" ht="16.5" outlineLevel="1" thickBot="1">
      <c r="A261" s="23"/>
      <c r="B261" s="65" t="s">
        <v>355</v>
      </c>
      <c r="C261" s="118" t="s">
        <v>257</v>
      </c>
      <c r="D261" s="118"/>
      <c r="E261" s="66"/>
      <c r="F261" s="67" t="s">
        <v>356</v>
      </c>
      <c r="G261" s="119" t="s">
        <v>404</v>
      </c>
      <c r="H261" s="119"/>
      <c r="I261" s="119"/>
      <c r="J261" s="119"/>
      <c r="K261" s="119"/>
      <c r="L261" s="119"/>
      <c r="M261" s="119"/>
      <c r="N261" s="119"/>
    </row>
    <row r="262" spans="1:14" ht="15" outlineLevel="1">
      <c r="A262" s="23"/>
      <c r="B262" s="68" t="s">
        <v>357</v>
      </c>
      <c r="C262" s="120" t="s">
        <v>135</v>
      </c>
      <c r="D262" s="120"/>
      <c r="E262" s="69"/>
      <c r="F262" s="70" t="s">
        <v>358</v>
      </c>
      <c r="G262" s="121" t="s">
        <v>47</v>
      </c>
      <c r="H262" s="121"/>
      <c r="I262" s="121"/>
      <c r="J262" s="121"/>
      <c r="K262" s="121"/>
      <c r="L262" s="121"/>
      <c r="M262" s="121"/>
      <c r="N262" s="121"/>
    </row>
    <row r="263" spans="1:14" ht="15" outlineLevel="1">
      <c r="A263" s="23"/>
      <c r="B263" s="71" t="s">
        <v>359</v>
      </c>
      <c r="C263" s="111" t="s">
        <v>163</v>
      </c>
      <c r="D263" s="111"/>
      <c r="E263" s="69"/>
      <c r="F263" s="72" t="s">
        <v>360</v>
      </c>
      <c r="G263" s="112" t="s">
        <v>74</v>
      </c>
      <c r="H263" s="112"/>
      <c r="I263" s="112"/>
      <c r="J263" s="112"/>
      <c r="K263" s="112"/>
      <c r="L263" s="112"/>
      <c r="M263" s="112"/>
      <c r="N263" s="112"/>
    </row>
    <row r="264" spans="1:14" ht="15" outlineLevel="1">
      <c r="A264" s="23"/>
      <c r="B264" s="71" t="s">
        <v>361</v>
      </c>
      <c r="C264" s="111" t="s">
        <v>128</v>
      </c>
      <c r="D264" s="111"/>
      <c r="E264" s="69"/>
      <c r="F264" s="73" t="s">
        <v>362</v>
      </c>
      <c r="G264" s="112" t="s">
        <v>56</v>
      </c>
      <c r="H264" s="112"/>
      <c r="I264" s="112"/>
      <c r="J264" s="112"/>
      <c r="K264" s="112"/>
      <c r="L264" s="112"/>
      <c r="M264" s="112"/>
      <c r="N264" s="112"/>
    </row>
    <row r="265" spans="1:14" ht="15.75" outlineLevel="1">
      <c r="A265" s="23"/>
      <c r="B265" s="74"/>
      <c r="C265" s="51"/>
      <c r="D265" s="51"/>
      <c r="E265" s="51"/>
      <c r="F265" s="60"/>
      <c r="G265" s="75"/>
      <c r="H265" s="75"/>
      <c r="I265" s="75"/>
      <c r="J265" s="51"/>
      <c r="K265" s="51"/>
      <c r="L265" s="51"/>
      <c r="M265" s="76"/>
      <c r="N265" s="77"/>
    </row>
    <row r="266" spans="1:14" ht="16.5" outlineLevel="1" thickBot="1">
      <c r="A266" s="23"/>
      <c r="B266" s="78" t="s">
        <v>363</v>
      </c>
      <c r="C266" s="51"/>
      <c r="D266" s="51"/>
      <c r="E266" s="51"/>
      <c r="F266" s="79" t="s">
        <v>364</v>
      </c>
      <c r="G266" s="79" t="s">
        <v>365</v>
      </c>
      <c r="H266" s="79" t="s">
        <v>366</v>
      </c>
      <c r="I266" s="79" t="s">
        <v>367</v>
      </c>
      <c r="J266" s="79" t="s">
        <v>368</v>
      </c>
      <c r="K266" s="113" t="s">
        <v>5</v>
      </c>
      <c r="L266" s="113"/>
      <c r="M266" s="79" t="s">
        <v>369</v>
      </c>
      <c r="N266" s="80" t="s">
        <v>370</v>
      </c>
    </row>
    <row r="267" spans="1:14" ht="15.75" outlineLevel="1" thickBot="1">
      <c r="A267" s="23"/>
      <c r="B267" s="81" t="s">
        <v>371</v>
      </c>
      <c r="C267" s="82" t="str">
        <f>IF(C262&gt;"",C262,"")</f>
        <v>Kivelä Leo</v>
      </c>
      <c r="D267" s="82" t="str">
        <f>IF(G262&gt;"",G262,"")</f>
        <v>Jokinen Janne</v>
      </c>
      <c r="E267" s="83"/>
      <c r="F267" s="84">
        <v>4</v>
      </c>
      <c r="G267" s="84">
        <v>-8</v>
      </c>
      <c r="H267" s="84">
        <v>5</v>
      </c>
      <c r="I267" s="84">
        <v>8</v>
      </c>
      <c r="J267" s="84"/>
      <c r="K267" s="85">
        <f>IF(ISBLANK(F267),"",COUNTIF(F267:J267,"&gt;=0"))</f>
        <v>3</v>
      </c>
      <c r="L267" s="86">
        <f>IF(ISBLANK(F267),"",(IF(LEFT(F267,1)="-",1,0)+IF(LEFT(G267,1)="-",1,0)+IF(LEFT(H267,1)="-",1,0)+IF(LEFT(I267,1)="-",1,0)+IF(LEFT(J267,1)="-",1,0)))</f>
        <v>1</v>
      </c>
      <c r="M267" s="87">
        <f>IF(K267=3,1,"")</f>
        <v>1</v>
      </c>
      <c r="N267" s="87">
        <f>IF(L267=3,1,"")</f>
      </c>
    </row>
    <row r="268" spans="1:14" ht="15.75" outlineLevel="1" thickBot="1">
      <c r="A268" s="23"/>
      <c r="B268" s="88" t="s">
        <v>372</v>
      </c>
      <c r="C268" s="82" t="str">
        <f>IF(C263&gt;"",C263,"")</f>
        <v>Tanhua Heikki</v>
      </c>
      <c r="D268" s="82" t="str">
        <f>IF(G263&gt;"",G263,"")</f>
        <v>Jokinen Paul</v>
      </c>
      <c r="E268" s="89"/>
      <c r="F268" s="90">
        <v>-6</v>
      </c>
      <c r="G268" s="91">
        <v>8</v>
      </c>
      <c r="H268" s="91">
        <v>-9</v>
      </c>
      <c r="I268" s="91">
        <v>-6</v>
      </c>
      <c r="J268" s="91"/>
      <c r="K268" s="85">
        <f>IF(ISBLANK(F268),"",COUNTIF(F268:J268,"&gt;=0"))</f>
        <v>1</v>
      </c>
      <c r="L268" s="86">
        <f>IF(ISBLANK(F268),"",(IF(LEFT(F268,1)="-",1,0)+IF(LEFT(G268,1)="-",1,0)+IF(LEFT(H268,1)="-",1,0)+IF(LEFT(I268,1)="-",1,0)+IF(LEFT(J268,1)="-",1,0)))</f>
        <v>3</v>
      </c>
      <c r="M268" s="87">
        <f>IF(K268=3,1,"")</f>
      </c>
      <c r="N268" s="87">
        <f>IF(L268=3,1,"")</f>
        <v>1</v>
      </c>
    </row>
    <row r="269" spans="1:14" ht="15.75" outlineLevel="1" thickBot="1">
      <c r="A269" s="23"/>
      <c r="B269" s="92" t="s">
        <v>373</v>
      </c>
      <c r="C269" s="82" t="str">
        <f>IF(C264&gt;"",C264,"")</f>
        <v>Karhunen Esa</v>
      </c>
      <c r="D269" s="82" t="str">
        <f>IF(G264&gt;"",G264,"")</f>
        <v>Jokinen Antti</v>
      </c>
      <c r="E269" s="93"/>
      <c r="F269" s="90">
        <v>-2</v>
      </c>
      <c r="G269" s="94">
        <v>-5</v>
      </c>
      <c r="H269" s="90">
        <v>-11</v>
      </c>
      <c r="I269" s="90"/>
      <c r="J269" s="90"/>
      <c r="K269" s="85">
        <f>IF(ISBLANK(F269),"",COUNTIF(F269:J269,"&gt;=0"))</f>
        <v>0</v>
      </c>
      <c r="L269" s="86">
        <f>IF(ISBLANK(F269),"",(IF(LEFT(F269,1)="-",1,0)+IF(LEFT(G269,1)="-",1,0)+IF(LEFT(H269,1)="-",1,0)+IF(LEFT(I269,1)="-",1,0)+IF(LEFT(J269,1)="-",1,0)))</f>
        <v>3</v>
      </c>
      <c r="M269" s="87">
        <f>IF(K269=3,1,"")</f>
      </c>
      <c r="N269" s="87">
        <f>IF(L269=3,1,"")</f>
        <v>1</v>
      </c>
    </row>
    <row r="270" spans="1:14" ht="15.75" outlineLevel="1" thickBot="1">
      <c r="A270" s="23"/>
      <c r="B270" s="95" t="s">
        <v>374</v>
      </c>
      <c r="C270" s="82" t="str">
        <f>IF(C262&gt;"",C262,"")</f>
        <v>Kivelä Leo</v>
      </c>
      <c r="D270" s="82" t="str">
        <f>IF(G263&gt;"",G263,"")</f>
        <v>Jokinen Paul</v>
      </c>
      <c r="E270" s="96"/>
      <c r="F270" s="97">
        <v>6</v>
      </c>
      <c r="G270" s="98">
        <v>8</v>
      </c>
      <c r="H270" s="97">
        <v>3</v>
      </c>
      <c r="I270" s="97"/>
      <c r="J270" s="97"/>
      <c r="K270" s="85">
        <f>IF(ISBLANK(F270),"",COUNTIF(F270:J270,"&gt;=0"))</f>
        <v>3</v>
      </c>
      <c r="L270" s="86">
        <f>IF(ISBLANK(F270),"",(IF(LEFT(F270,1)="-",1,0)+IF(LEFT(G270,1)="-",1,0)+IF(LEFT(H270,1)="-",1,0)+IF(LEFT(I270,1)="-",1,0)+IF(LEFT(J270,1)="-",1,0)))</f>
        <v>0</v>
      </c>
      <c r="M270" s="87">
        <f>IF(K270=3,1,"")</f>
        <v>1</v>
      </c>
      <c r="N270" s="87">
        <f>IF(L270=3,1,"")</f>
      </c>
    </row>
    <row r="271" spans="1:14" ht="15" outlineLevel="1">
      <c r="A271" s="23"/>
      <c r="B271" s="88" t="s">
        <v>375</v>
      </c>
      <c r="C271" s="82" t="str">
        <f>IF(C263&gt;"",C263,"")</f>
        <v>Tanhua Heikki</v>
      </c>
      <c r="D271" s="82" t="str">
        <f>IF(G262&gt;"",G262,"")</f>
        <v>Jokinen Janne</v>
      </c>
      <c r="E271" s="89"/>
      <c r="F271" s="91">
        <v>-2</v>
      </c>
      <c r="G271" s="99">
        <v>-6</v>
      </c>
      <c r="H271" s="91">
        <v>-8</v>
      </c>
      <c r="I271" s="91"/>
      <c r="J271" s="91"/>
      <c r="K271" s="85">
        <f>IF(ISBLANK(F271),"",COUNTIF(F271:J271,"&gt;=0"))</f>
        <v>0</v>
      </c>
      <c r="L271" s="86">
        <f>IF(ISBLANK(F271),"",(IF(LEFT(F271,1)="-",1,0)+IF(LEFT(G271,1)="-",1,0)+IF(LEFT(H271,1)="-",1,0)+IF(LEFT(I271,1)="-",1,0)+IF(LEFT(J271,1)="-",1,0)))</f>
        <v>3</v>
      </c>
      <c r="M271" s="87">
        <f>IF(K271=3,1,"")</f>
      </c>
      <c r="N271" s="87">
        <f>IF(L271=3,1,"")</f>
        <v>1</v>
      </c>
    </row>
    <row r="272" spans="1:14" ht="15.75" outlineLevel="1">
      <c r="A272" s="23"/>
      <c r="B272" s="74"/>
      <c r="C272" s="51"/>
      <c r="D272" s="51"/>
      <c r="E272" s="51"/>
      <c r="F272" s="51"/>
      <c r="G272" s="51"/>
      <c r="H272" s="51"/>
      <c r="I272" s="114" t="s">
        <v>376</v>
      </c>
      <c r="J272" s="114"/>
      <c r="K272" s="100">
        <f>SUM(K267:K271)</f>
        <v>7</v>
      </c>
      <c r="L272" s="100">
        <f>SUM(L267:L271)</f>
        <v>10</v>
      </c>
      <c r="M272" s="100">
        <f>SUM(M267:M271)</f>
        <v>2</v>
      </c>
      <c r="N272" s="100">
        <f>SUM(N267:N271)</f>
        <v>3</v>
      </c>
    </row>
    <row r="273" spans="1:14" ht="15.75" outlineLevel="1">
      <c r="A273" s="23"/>
      <c r="B273" s="101" t="s">
        <v>377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102"/>
    </row>
    <row r="274" spans="1:14" ht="15.75" outlineLevel="1">
      <c r="A274" s="23"/>
      <c r="B274" s="103" t="s">
        <v>378</v>
      </c>
      <c r="C274" s="104"/>
      <c r="D274" s="104" t="s">
        <v>379</v>
      </c>
      <c r="E274" s="49"/>
      <c r="F274" s="104"/>
      <c r="G274" s="104" t="s">
        <v>27</v>
      </c>
      <c r="H274" s="49"/>
      <c r="I274" s="104"/>
      <c r="J274" s="105" t="s">
        <v>380</v>
      </c>
      <c r="K274" s="56"/>
      <c r="L274" s="51"/>
      <c r="M274" s="51"/>
      <c r="N274" s="102"/>
    </row>
    <row r="275" spans="1:14" ht="18.75" outlineLevel="1" thickBot="1">
      <c r="A275" s="23"/>
      <c r="B275" s="74"/>
      <c r="C275" s="51"/>
      <c r="D275" s="51"/>
      <c r="E275" s="51"/>
      <c r="F275" s="51"/>
      <c r="G275" s="51"/>
      <c r="H275" s="51"/>
      <c r="I275" s="51"/>
      <c r="J275" s="110" t="str">
        <f>IF(M272=3,C261,IF(N272=3,G261,""))</f>
        <v>PT 75 2</v>
      </c>
      <c r="K275" s="110"/>
      <c r="L275" s="110"/>
      <c r="M275" s="110"/>
      <c r="N275" s="110"/>
    </row>
    <row r="276" spans="1:14" ht="18.75" outlineLevel="1" thickBot="1">
      <c r="A276" s="23"/>
      <c r="B276" s="106"/>
      <c r="C276" s="107"/>
      <c r="D276" s="107"/>
      <c r="E276" s="107"/>
      <c r="F276" s="107"/>
      <c r="G276" s="107"/>
      <c r="H276" s="107"/>
      <c r="I276" s="107"/>
      <c r="J276" s="108"/>
      <c r="K276" s="108"/>
      <c r="L276" s="108"/>
      <c r="M276" s="108"/>
      <c r="N276" s="109"/>
    </row>
    <row r="277" ht="15.75" thickTop="1">
      <c r="A277" s="23"/>
    </row>
    <row r="278" ht="15.75" thickBot="1">
      <c r="A278" s="128" t="s">
        <v>393</v>
      </c>
    </row>
    <row r="279" spans="1:14" ht="16.5" outlineLevel="1" thickTop="1">
      <c r="A279" s="23"/>
      <c r="B279" s="45"/>
      <c r="C279" s="46"/>
      <c r="D279" s="47"/>
      <c r="E279" s="47"/>
      <c r="F279" s="122" t="s">
        <v>348</v>
      </c>
      <c r="G279" s="122"/>
      <c r="H279" s="123" t="s">
        <v>349</v>
      </c>
      <c r="I279" s="123"/>
      <c r="J279" s="123"/>
      <c r="K279" s="123"/>
      <c r="L279" s="123"/>
      <c r="M279" s="123"/>
      <c r="N279" s="123"/>
    </row>
    <row r="280" spans="1:14" ht="15.75" outlineLevel="1">
      <c r="A280" s="23"/>
      <c r="B280" s="48"/>
      <c r="C280" s="49"/>
      <c r="D280" s="50"/>
      <c r="E280" s="51"/>
      <c r="F280" s="124" t="s">
        <v>350</v>
      </c>
      <c r="G280" s="124"/>
      <c r="H280" s="125" t="s">
        <v>53</v>
      </c>
      <c r="I280" s="125"/>
      <c r="J280" s="125"/>
      <c r="K280" s="125"/>
      <c r="L280" s="125"/>
      <c r="M280" s="125"/>
      <c r="N280" s="125"/>
    </row>
    <row r="281" spans="1:14" ht="15.75" outlineLevel="1">
      <c r="A281" s="23"/>
      <c r="B281" s="52"/>
      <c r="C281" s="53"/>
      <c r="D281" s="51"/>
      <c r="E281" s="51"/>
      <c r="F281" s="126" t="s">
        <v>351</v>
      </c>
      <c r="G281" s="126"/>
      <c r="H281" s="127" t="s">
        <v>227</v>
      </c>
      <c r="I281" s="127"/>
      <c r="J281" s="127"/>
      <c r="K281" s="127"/>
      <c r="L281" s="127"/>
      <c r="M281" s="127"/>
      <c r="N281" s="127"/>
    </row>
    <row r="282" spans="1:14" ht="21" outlineLevel="1" thickBot="1">
      <c r="A282" s="23"/>
      <c r="B282" s="54"/>
      <c r="C282" s="55" t="s">
        <v>352</v>
      </c>
      <c r="D282" s="56"/>
      <c r="E282" s="51"/>
      <c r="F282" s="115" t="s">
        <v>353</v>
      </c>
      <c r="G282" s="115"/>
      <c r="H282" s="116"/>
      <c r="I282" s="116"/>
      <c r="J282" s="116"/>
      <c r="K282" s="57" t="s">
        <v>354</v>
      </c>
      <c r="L282" s="117"/>
      <c r="M282" s="117"/>
      <c r="N282" s="117"/>
    </row>
    <row r="283" spans="1:14" ht="16.5" outlineLevel="1" thickTop="1">
      <c r="A283" s="23"/>
      <c r="B283" s="58"/>
      <c r="C283" s="59"/>
      <c r="D283" s="51"/>
      <c r="E283" s="51"/>
      <c r="F283" s="60"/>
      <c r="G283" s="59"/>
      <c r="H283" s="59"/>
      <c r="I283" s="61"/>
      <c r="J283" s="62"/>
      <c r="K283" s="63"/>
      <c r="L283" s="63"/>
      <c r="M283" s="63"/>
      <c r="N283" s="64"/>
    </row>
    <row r="284" spans="1:14" ht="16.5" outlineLevel="1" thickBot="1">
      <c r="A284" s="23"/>
      <c r="B284" s="65" t="s">
        <v>355</v>
      </c>
      <c r="C284" s="118" t="s">
        <v>406</v>
      </c>
      <c r="D284" s="118"/>
      <c r="E284" s="66"/>
      <c r="F284" s="67" t="s">
        <v>356</v>
      </c>
      <c r="G284" s="119" t="s">
        <v>59</v>
      </c>
      <c r="H284" s="119"/>
      <c r="I284" s="119"/>
      <c r="J284" s="119"/>
      <c r="K284" s="119"/>
      <c r="L284" s="119"/>
      <c r="M284" s="119"/>
      <c r="N284" s="119"/>
    </row>
    <row r="285" spans="1:14" ht="15" outlineLevel="1">
      <c r="A285" s="23"/>
      <c r="B285" s="68" t="s">
        <v>357</v>
      </c>
      <c r="C285" s="120" t="s">
        <v>140</v>
      </c>
      <c r="D285" s="120"/>
      <c r="E285" s="69"/>
      <c r="F285" s="70" t="s">
        <v>358</v>
      </c>
      <c r="G285" s="121" t="s">
        <v>102</v>
      </c>
      <c r="H285" s="121"/>
      <c r="I285" s="121"/>
      <c r="J285" s="121"/>
      <c r="K285" s="121"/>
      <c r="L285" s="121"/>
      <c r="M285" s="121"/>
      <c r="N285" s="121"/>
    </row>
    <row r="286" spans="1:14" ht="15" outlineLevel="1">
      <c r="A286" s="23"/>
      <c r="B286" s="71" t="s">
        <v>359</v>
      </c>
      <c r="C286" s="111" t="s">
        <v>161</v>
      </c>
      <c r="D286" s="111"/>
      <c r="E286" s="69"/>
      <c r="F286" s="72" t="s">
        <v>360</v>
      </c>
      <c r="G286" s="112" t="s">
        <v>77</v>
      </c>
      <c r="H286" s="112"/>
      <c r="I286" s="112"/>
      <c r="J286" s="112"/>
      <c r="K286" s="112"/>
      <c r="L286" s="112"/>
      <c r="M286" s="112"/>
      <c r="N286" s="112"/>
    </row>
    <row r="287" spans="1:14" ht="15" outlineLevel="1">
      <c r="A287" s="23"/>
      <c r="B287" s="71" t="s">
        <v>361</v>
      </c>
      <c r="C287" s="111" t="s">
        <v>119</v>
      </c>
      <c r="D287" s="111"/>
      <c r="E287" s="69"/>
      <c r="F287" s="73" t="s">
        <v>362</v>
      </c>
      <c r="G287" s="112" t="s">
        <v>87</v>
      </c>
      <c r="H287" s="112"/>
      <c r="I287" s="112"/>
      <c r="J287" s="112"/>
      <c r="K287" s="112"/>
      <c r="L287" s="112"/>
      <c r="M287" s="112"/>
      <c r="N287" s="112"/>
    </row>
    <row r="288" spans="1:14" ht="15.75" outlineLevel="1">
      <c r="A288" s="23"/>
      <c r="B288" s="74"/>
      <c r="C288" s="51"/>
      <c r="D288" s="51"/>
      <c r="E288" s="51"/>
      <c r="F288" s="60"/>
      <c r="G288" s="75"/>
      <c r="H288" s="75"/>
      <c r="I288" s="75"/>
      <c r="J288" s="51"/>
      <c r="K288" s="51"/>
      <c r="L288" s="51"/>
      <c r="M288" s="76"/>
      <c r="N288" s="77"/>
    </row>
    <row r="289" spans="1:14" ht="16.5" outlineLevel="1" thickBot="1">
      <c r="A289" s="23"/>
      <c r="B289" s="78" t="s">
        <v>363</v>
      </c>
      <c r="C289" s="51"/>
      <c r="D289" s="51"/>
      <c r="E289" s="51"/>
      <c r="F289" s="79" t="s">
        <v>364</v>
      </c>
      <c r="G289" s="79" t="s">
        <v>365</v>
      </c>
      <c r="H289" s="79" t="s">
        <v>366</v>
      </c>
      <c r="I289" s="79" t="s">
        <v>367</v>
      </c>
      <c r="J289" s="79" t="s">
        <v>368</v>
      </c>
      <c r="K289" s="113" t="s">
        <v>5</v>
      </c>
      <c r="L289" s="113"/>
      <c r="M289" s="79" t="s">
        <v>369</v>
      </c>
      <c r="N289" s="80" t="s">
        <v>370</v>
      </c>
    </row>
    <row r="290" spans="1:14" ht="15.75" outlineLevel="1" thickBot="1">
      <c r="A290" s="23"/>
      <c r="B290" s="81" t="s">
        <v>371</v>
      </c>
      <c r="C290" s="82" t="str">
        <f>IF(C285&gt;"",C285,"")</f>
        <v>Tikhomirov Vladimir</v>
      </c>
      <c r="D290" s="82" t="str">
        <f>IF(G285&gt;"",G285,"")</f>
        <v>Hyttinen Aleksi</v>
      </c>
      <c r="E290" s="83"/>
      <c r="F290" s="84">
        <v>10</v>
      </c>
      <c r="G290" s="84">
        <v>-4</v>
      </c>
      <c r="H290" s="84">
        <v>-6</v>
      </c>
      <c r="I290" s="84">
        <v>7</v>
      </c>
      <c r="J290" s="84">
        <v>4</v>
      </c>
      <c r="K290" s="85">
        <f>IF(ISBLANK(F290),"",COUNTIF(F290:J290,"&gt;=0"))</f>
        <v>3</v>
      </c>
      <c r="L290" s="86">
        <f>IF(ISBLANK(F290),"",(IF(LEFT(F290,1)="-",1,0)+IF(LEFT(G290,1)="-",1,0)+IF(LEFT(H290,1)="-",1,0)+IF(LEFT(I290,1)="-",1,0)+IF(LEFT(J290,1)="-",1,0)))</f>
        <v>2</v>
      </c>
      <c r="M290" s="87">
        <f>IF(K290=3,1,"")</f>
        <v>1</v>
      </c>
      <c r="N290" s="87">
        <f>IF(L290=3,1,"")</f>
      </c>
    </row>
    <row r="291" spans="1:14" ht="15.75" outlineLevel="1" thickBot="1">
      <c r="A291" s="23"/>
      <c r="B291" s="88" t="s">
        <v>372</v>
      </c>
      <c r="C291" s="82" t="str">
        <f>IF(C286&gt;"",C286,"")</f>
        <v>Mackay Sebastien</v>
      </c>
      <c r="D291" s="82" t="str">
        <f>IF(G286&gt;"",G286,"")</f>
        <v>Rissanen Patrik</v>
      </c>
      <c r="E291" s="89"/>
      <c r="F291" s="90">
        <v>7</v>
      </c>
      <c r="G291" s="91">
        <v>-11</v>
      </c>
      <c r="H291" s="91">
        <v>-8</v>
      </c>
      <c r="I291" s="91">
        <v>-9</v>
      </c>
      <c r="J291" s="91"/>
      <c r="K291" s="85">
        <f>IF(ISBLANK(F291),"",COUNTIF(F291:J291,"&gt;=0"))</f>
        <v>1</v>
      </c>
      <c r="L291" s="86">
        <f>IF(ISBLANK(F291),"",(IF(LEFT(F291,1)="-",1,0)+IF(LEFT(G291,1)="-",1,0)+IF(LEFT(H291,1)="-",1,0)+IF(LEFT(I291,1)="-",1,0)+IF(LEFT(J291,1)="-",1,0)))</f>
        <v>3</v>
      </c>
      <c r="M291" s="87">
        <f>IF(K291=3,1,"")</f>
      </c>
      <c r="N291" s="87">
        <f>IF(L291=3,1,"")</f>
        <v>1</v>
      </c>
    </row>
    <row r="292" spans="1:14" ht="15.75" outlineLevel="1" thickBot="1">
      <c r="A292" s="23"/>
      <c r="B292" s="92" t="s">
        <v>373</v>
      </c>
      <c r="C292" s="82" t="str">
        <f>IF(C287&gt;"",C287,"")</f>
        <v>Adewole Akeem</v>
      </c>
      <c r="D292" s="82" t="str">
        <f>IF(G287&gt;"",G287,"")</f>
        <v>Pulkkinen Jyri</v>
      </c>
      <c r="E292" s="93"/>
      <c r="F292" s="90">
        <v>-4</v>
      </c>
      <c r="G292" s="94">
        <v>-8</v>
      </c>
      <c r="H292" s="90">
        <v>-8</v>
      </c>
      <c r="I292" s="90"/>
      <c r="J292" s="90"/>
      <c r="K292" s="85">
        <f>IF(ISBLANK(F292),"",COUNTIF(F292:J292,"&gt;=0"))</f>
        <v>0</v>
      </c>
      <c r="L292" s="86">
        <f>IF(ISBLANK(F292),"",(IF(LEFT(F292,1)="-",1,0)+IF(LEFT(G292,1)="-",1,0)+IF(LEFT(H292,1)="-",1,0)+IF(LEFT(I292,1)="-",1,0)+IF(LEFT(J292,1)="-",1,0)))</f>
        <v>3</v>
      </c>
      <c r="M292" s="87">
        <f>IF(K292=3,1,"")</f>
      </c>
      <c r="N292" s="87">
        <f>IF(L292=3,1,"")</f>
        <v>1</v>
      </c>
    </row>
    <row r="293" spans="1:14" ht="15.75" outlineLevel="1" thickBot="1">
      <c r="A293" s="23"/>
      <c r="B293" s="95" t="s">
        <v>374</v>
      </c>
      <c r="C293" s="82" t="str">
        <f>IF(C285&gt;"",C285,"")</f>
        <v>Tikhomirov Vladimir</v>
      </c>
      <c r="D293" s="82" t="str">
        <f>IF(G286&gt;"",G286,"")</f>
        <v>Rissanen Patrik</v>
      </c>
      <c r="E293" s="96"/>
      <c r="F293" s="97">
        <v>6</v>
      </c>
      <c r="G293" s="98">
        <v>4</v>
      </c>
      <c r="H293" s="97">
        <v>5</v>
      </c>
      <c r="I293" s="97"/>
      <c r="J293" s="97"/>
      <c r="K293" s="85">
        <f>IF(ISBLANK(F293),"",COUNTIF(F293:J293,"&gt;=0"))</f>
        <v>3</v>
      </c>
      <c r="L293" s="86">
        <f>IF(ISBLANK(F293),"",(IF(LEFT(F293,1)="-",1,0)+IF(LEFT(G293,1)="-",1,0)+IF(LEFT(H293,1)="-",1,0)+IF(LEFT(I293,1)="-",1,0)+IF(LEFT(J293,1)="-",1,0)))</f>
        <v>0</v>
      </c>
      <c r="M293" s="87">
        <f>IF(K293=3,1,"")</f>
        <v>1</v>
      </c>
      <c r="N293" s="87">
        <f>IF(L293=3,1,"")</f>
      </c>
    </row>
    <row r="294" spans="1:14" ht="15" outlineLevel="1">
      <c r="A294" s="23"/>
      <c r="B294" s="88" t="s">
        <v>375</v>
      </c>
      <c r="C294" s="82" t="str">
        <f>IF(C286&gt;"",C286,"")</f>
        <v>Mackay Sebastien</v>
      </c>
      <c r="D294" s="82" t="str">
        <f>IF(G285&gt;"",G285,"")</f>
        <v>Hyttinen Aleksi</v>
      </c>
      <c r="E294" s="89"/>
      <c r="F294" s="91">
        <v>-4</v>
      </c>
      <c r="G294" s="99">
        <v>-6</v>
      </c>
      <c r="H294" s="91">
        <v>8</v>
      </c>
      <c r="I294" s="91">
        <v>-7</v>
      </c>
      <c r="J294" s="91"/>
      <c r="K294" s="85">
        <f>IF(ISBLANK(F294),"",COUNTIF(F294:J294,"&gt;=0"))</f>
        <v>1</v>
      </c>
      <c r="L294" s="86">
        <f>IF(ISBLANK(F294),"",(IF(LEFT(F294,1)="-",1,0)+IF(LEFT(G294,1)="-",1,0)+IF(LEFT(H294,1)="-",1,0)+IF(LEFT(I294,1)="-",1,0)+IF(LEFT(J294,1)="-",1,0)))</f>
        <v>3</v>
      </c>
      <c r="M294" s="87">
        <f>IF(K294=3,1,"")</f>
      </c>
      <c r="N294" s="87">
        <f>IF(L294=3,1,"")</f>
        <v>1</v>
      </c>
    </row>
    <row r="295" spans="1:14" ht="15.75" outlineLevel="1">
      <c r="A295" s="23"/>
      <c r="B295" s="74"/>
      <c r="C295" s="51"/>
      <c r="D295" s="51"/>
      <c r="E295" s="51"/>
      <c r="F295" s="51"/>
      <c r="G295" s="51"/>
      <c r="H295" s="51"/>
      <c r="I295" s="114" t="s">
        <v>376</v>
      </c>
      <c r="J295" s="114"/>
      <c r="K295" s="100">
        <f>SUM(K290:K294)</f>
        <v>8</v>
      </c>
      <c r="L295" s="100">
        <f>SUM(L290:L294)</f>
        <v>11</v>
      </c>
      <c r="M295" s="100">
        <f>SUM(M290:M294)</f>
        <v>2</v>
      </c>
      <c r="N295" s="100">
        <f>SUM(N290:N294)</f>
        <v>3</v>
      </c>
    </row>
    <row r="296" spans="1:14" ht="15.75" outlineLevel="1">
      <c r="A296" s="23"/>
      <c r="B296" s="101" t="s">
        <v>377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102"/>
    </row>
    <row r="297" spans="1:14" ht="15.75" outlineLevel="1">
      <c r="A297" s="23"/>
      <c r="B297" s="103" t="s">
        <v>378</v>
      </c>
      <c r="C297" s="104"/>
      <c r="D297" s="104" t="s">
        <v>379</v>
      </c>
      <c r="E297" s="49"/>
      <c r="F297" s="104"/>
      <c r="G297" s="104" t="s">
        <v>27</v>
      </c>
      <c r="H297" s="49"/>
      <c r="I297" s="104"/>
      <c r="J297" s="105" t="s">
        <v>380</v>
      </c>
      <c r="K297" s="56"/>
      <c r="L297" s="51"/>
      <c r="M297" s="51"/>
      <c r="N297" s="102"/>
    </row>
    <row r="298" spans="1:14" ht="18.75" outlineLevel="1" thickBot="1">
      <c r="A298" s="23"/>
      <c r="B298" s="74"/>
      <c r="C298" s="51"/>
      <c r="D298" s="51"/>
      <c r="E298" s="51"/>
      <c r="F298" s="51"/>
      <c r="G298" s="51"/>
      <c r="H298" s="51"/>
      <c r="I298" s="51"/>
      <c r="J298" s="110" t="str">
        <f>IF(M295=3,C284,IF(N295=3,G284,""))</f>
        <v>KuPTS</v>
      </c>
      <c r="K298" s="110"/>
      <c r="L298" s="110"/>
      <c r="M298" s="110"/>
      <c r="N298" s="110"/>
    </row>
    <row r="299" spans="1:14" ht="18.75" outlineLevel="1" thickBot="1">
      <c r="A299" s="23"/>
      <c r="B299" s="106"/>
      <c r="C299" s="107"/>
      <c r="D299" s="107"/>
      <c r="E299" s="107"/>
      <c r="F299" s="107"/>
      <c r="G299" s="107"/>
      <c r="H299" s="107"/>
      <c r="I299" s="107"/>
      <c r="J299" s="108"/>
      <c r="K299" s="108"/>
      <c r="L299" s="108"/>
      <c r="M299" s="108"/>
      <c r="N299" s="109"/>
    </row>
    <row r="300" ht="15.75" thickTop="1">
      <c r="A300" s="23"/>
    </row>
    <row r="301" ht="15.75" thickBot="1">
      <c r="A301" s="128" t="s">
        <v>394</v>
      </c>
    </row>
    <row r="302" spans="1:14" ht="16.5" outlineLevel="1" thickTop="1">
      <c r="A302" s="23"/>
      <c r="B302" s="45"/>
      <c r="C302" s="46"/>
      <c r="D302" s="47"/>
      <c r="E302" s="47"/>
      <c r="F302" s="122" t="s">
        <v>348</v>
      </c>
      <c r="G302" s="122"/>
      <c r="H302" s="123" t="s">
        <v>349</v>
      </c>
      <c r="I302" s="123"/>
      <c r="J302" s="123"/>
      <c r="K302" s="123"/>
      <c r="L302" s="123"/>
      <c r="M302" s="123"/>
      <c r="N302" s="123"/>
    </row>
    <row r="303" spans="1:14" ht="15.75" outlineLevel="1">
      <c r="A303" s="23"/>
      <c r="B303" s="48"/>
      <c r="C303" s="49"/>
      <c r="D303" s="50"/>
      <c r="E303" s="51"/>
      <c r="F303" s="124" t="s">
        <v>350</v>
      </c>
      <c r="G303" s="124"/>
      <c r="H303" s="125" t="s">
        <v>53</v>
      </c>
      <c r="I303" s="125"/>
      <c r="J303" s="125"/>
      <c r="K303" s="125"/>
      <c r="L303" s="125"/>
      <c r="M303" s="125"/>
      <c r="N303" s="125"/>
    </row>
    <row r="304" spans="1:14" ht="15.75" outlineLevel="1">
      <c r="A304" s="23"/>
      <c r="B304" s="52"/>
      <c r="C304" s="53"/>
      <c r="D304" s="51"/>
      <c r="E304" s="51"/>
      <c r="F304" s="126" t="s">
        <v>351</v>
      </c>
      <c r="G304" s="126"/>
      <c r="H304" s="127" t="s">
        <v>227</v>
      </c>
      <c r="I304" s="127"/>
      <c r="J304" s="127"/>
      <c r="K304" s="127"/>
      <c r="L304" s="127"/>
      <c r="M304" s="127"/>
      <c r="N304" s="127"/>
    </row>
    <row r="305" spans="1:14" ht="21" outlineLevel="1" thickBot="1">
      <c r="A305" s="23"/>
      <c r="B305" s="54"/>
      <c r="C305" s="55" t="s">
        <v>352</v>
      </c>
      <c r="D305" s="56"/>
      <c r="E305" s="51"/>
      <c r="F305" s="115" t="s">
        <v>353</v>
      </c>
      <c r="G305" s="115"/>
      <c r="H305" s="116"/>
      <c r="I305" s="116"/>
      <c r="J305" s="116"/>
      <c r="K305" s="57" t="s">
        <v>354</v>
      </c>
      <c r="L305" s="117"/>
      <c r="M305" s="117"/>
      <c r="N305" s="117"/>
    </row>
    <row r="306" spans="1:14" ht="16.5" outlineLevel="1" thickTop="1">
      <c r="A306" s="23"/>
      <c r="B306" s="58"/>
      <c r="C306" s="59"/>
      <c r="D306" s="51"/>
      <c r="E306" s="51"/>
      <c r="F306" s="60"/>
      <c r="G306" s="59"/>
      <c r="H306" s="59"/>
      <c r="I306" s="61"/>
      <c r="J306" s="62"/>
      <c r="K306" s="63"/>
      <c r="L306" s="63"/>
      <c r="M306" s="63"/>
      <c r="N306" s="64"/>
    </row>
    <row r="307" spans="1:14" ht="16.5" outlineLevel="1" thickBot="1">
      <c r="A307" s="23"/>
      <c r="B307" s="65" t="s">
        <v>355</v>
      </c>
      <c r="C307" s="118" t="s">
        <v>37</v>
      </c>
      <c r="D307" s="118"/>
      <c r="E307" s="66"/>
      <c r="F307" s="67" t="s">
        <v>356</v>
      </c>
      <c r="G307" s="119" t="s">
        <v>53</v>
      </c>
      <c r="H307" s="119"/>
      <c r="I307" s="119"/>
      <c r="J307" s="119"/>
      <c r="K307" s="119"/>
      <c r="L307" s="119"/>
      <c r="M307" s="119"/>
      <c r="N307" s="119"/>
    </row>
    <row r="308" spans="1:14" ht="15" outlineLevel="1">
      <c r="A308" s="23"/>
      <c r="B308" s="68" t="s">
        <v>357</v>
      </c>
      <c r="C308" s="120" t="s">
        <v>36</v>
      </c>
      <c r="D308" s="120"/>
      <c r="E308" s="69"/>
      <c r="F308" s="70" t="s">
        <v>358</v>
      </c>
      <c r="G308" s="121" t="s">
        <v>82</v>
      </c>
      <c r="H308" s="121"/>
      <c r="I308" s="121"/>
      <c r="J308" s="121"/>
      <c r="K308" s="121"/>
      <c r="L308" s="121"/>
      <c r="M308" s="121"/>
      <c r="N308" s="121"/>
    </row>
    <row r="309" spans="1:14" ht="15" outlineLevel="1">
      <c r="A309" s="23"/>
      <c r="B309" s="71" t="s">
        <v>359</v>
      </c>
      <c r="C309" s="111" t="s">
        <v>114</v>
      </c>
      <c r="D309" s="111"/>
      <c r="E309" s="69"/>
      <c r="F309" s="72" t="s">
        <v>360</v>
      </c>
      <c r="G309" s="112" t="s">
        <v>399</v>
      </c>
      <c r="H309" s="112"/>
      <c r="I309" s="112"/>
      <c r="J309" s="112"/>
      <c r="K309" s="112"/>
      <c r="L309" s="112"/>
      <c r="M309" s="112"/>
      <c r="N309" s="112"/>
    </row>
    <row r="310" spans="1:14" ht="15" outlineLevel="1">
      <c r="A310" s="23"/>
      <c r="B310" s="71" t="s">
        <v>361</v>
      </c>
      <c r="C310" s="111" t="s">
        <v>108</v>
      </c>
      <c r="D310" s="111"/>
      <c r="E310" s="69"/>
      <c r="F310" s="73" t="s">
        <v>362</v>
      </c>
      <c r="G310" s="112" t="s">
        <v>52</v>
      </c>
      <c r="H310" s="112"/>
      <c r="I310" s="112"/>
      <c r="J310" s="112"/>
      <c r="K310" s="112"/>
      <c r="L310" s="112"/>
      <c r="M310" s="112"/>
      <c r="N310" s="112"/>
    </row>
    <row r="311" spans="1:14" ht="15.75" outlineLevel="1">
      <c r="A311" s="23"/>
      <c r="B311" s="74"/>
      <c r="C311" s="51"/>
      <c r="D311" s="51"/>
      <c r="E311" s="51"/>
      <c r="F311" s="60"/>
      <c r="G311" s="75"/>
      <c r="H311" s="75"/>
      <c r="I311" s="75"/>
      <c r="J311" s="51"/>
      <c r="K311" s="51"/>
      <c r="L311" s="51"/>
      <c r="M311" s="76"/>
      <c r="N311" s="77"/>
    </row>
    <row r="312" spans="1:14" ht="16.5" outlineLevel="1" thickBot="1">
      <c r="A312" s="23"/>
      <c r="B312" s="78" t="s">
        <v>363</v>
      </c>
      <c r="C312" s="51"/>
      <c r="D312" s="51"/>
      <c r="E312" s="51"/>
      <c r="F312" s="79" t="s">
        <v>364</v>
      </c>
      <c r="G312" s="79" t="s">
        <v>365</v>
      </c>
      <c r="H312" s="79" t="s">
        <v>366</v>
      </c>
      <c r="I312" s="79" t="s">
        <v>367</v>
      </c>
      <c r="J312" s="79" t="s">
        <v>368</v>
      </c>
      <c r="K312" s="113" t="s">
        <v>5</v>
      </c>
      <c r="L312" s="113"/>
      <c r="M312" s="79" t="s">
        <v>369</v>
      </c>
      <c r="N312" s="80" t="s">
        <v>370</v>
      </c>
    </row>
    <row r="313" spans="1:14" ht="15.75" outlineLevel="1" thickBot="1">
      <c r="A313" s="23"/>
      <c r="B313" s="81" t="s">
        <v>371</v>
      </c>
      <c r="C313" s="82" t="str">
        <f>IF(C308&gt;"",C308,"")</f>
        <v>Kokkonen Jani</v>
      </c>
      <c r="D313" s="82" t="str">
        <f>IF(G308&gt;"",G308,"")</f>
        <v>Jansons Rolands</v>
      </c>
      <c r="E313" s="83"/>
      <c r="F313" s="84">
        <v>7</v>
      </c>
      <c r="G313" s="84">
        <v>8</v>
      </c>
      <c r="H313" s="84">
        <v>6</v>
      </c>
      <c r="I313" s="84"/>
      <c r="J313" s="84"/>
      <c r="K313" s="85">
        <f>IF(ISBLANK(F313),"",COUNTIF(F313:J313,"&gt;=0"))</f>
        <v>3</v>
      </c>
      <c r="L313" s="86">
        <f>IF(ISBLANK(F313),"",(IF(LEFT(F313,1)="-",1,0)+IF(LEFT(G313,1)="-",1,0)+IF(LEFT(H313,1)="-",1,0)+IF(LEFT(I313,1)="-",1,0)+IF(LEFT(J313,1)="-",1,0)))</f>
        <v>0</v>
      </c>
      <c r="M313" s="87">
        <f>IF(K313=3,1,"")</f>
        <v>1</v>
      </c>
      <c r="N313" s="87">
        <f>IF(L313=3,1,"")</f>
      </c>
    </row>
    <row r="314" spans="1:14" ht="15.75" outlineLevel="1" thickBot="1">
      <c r="A314" s="23"/>
      <c r="B314" s="88" t="s">
        <v>372</v>
      </c>
      <c r="C314" s="82" t="str">
        <f>IF(C309&gt;"",C309,"")</f>
        <v>Pitkänen Toni</v>
      </c>
      <c r="D314" s="82" t="str">
        <f>IF(G309&gt;"",G309,"")</f>
        <v>Grefberg Pär</v>
      </c>
      <c r="E314" s="89"/>
      <c r="F314" s="90">
        <v>-5</v>
      </c>
      <c r="G314" s="91">
        <v>-9</v>
      </c>
      <c r="H314" s="91">
        <v>9</v>
      </c>
      <c r="I314" s="91">
        <v>10</v>
      </c>
      <c r="J314" s="91">
        <v>9</v>
      </c>
      <c r="K314" s="85">
        <f>IF(ISBLANK(F314),"",COUNTIF(F314:J314,"&gt;=0"))</f>
        <v>3</v>
      </c>
      <c r="L314" s="86">
        <f>IF(ISBLANK(F314),"",(IF(LEFT(F314,1)="-",1,0)+IF(LEFT(G314,1)="-",1,0)+IF(LEFT(H314,1)="-",1,0)+IF(LEFT(I314,1)="-",1,0)+IF(LEFT(J314,1)="-",1,0)))</f>
        <v>2</v>
      </c>
      <c r="M314" s="87">
        <f>IF(K314=3,1,"")</f>
        <v>1</v>
      </c>
      <c r="N314" s="87">
        <f>IF(L314=3,1,"")</f>
      </c>
    </row>
    <row r="315" spans="1:14" ht="15.75" outlineLevel="1" thickBot="1">
      <c r="A315" s="23"/>
      <c r="B315" s="92" t="s">
        <v>373</v>
      </c>
      <c r="C315" s="82" t="str">
        <f>IF(C310&gt;"",C310,"")</f>
        <v>Kosonen Markku</v>
      </c>
      <c r="D315" s="82" t="str">
        <f>IF(G310&gt;"",G310,"")</f>
        <v>Eriksson Peter</v>
      </c>
      <c r="E315" s="93"/>
      <c r="F315" s="90">
        <v>-4</v>
      </c>
      <c r="G315" s="94">
        <v>8</v>
      </c>
      <c r="H315" s="90">
        <v>9</v>
      </c>
      <c r="I315" s="90">
        <v>7</v>
      </c>
      <c r="J315" s="90"/>
      <c r="K315" s="85">
        <f>IF(ISBLANK(F315),"",COUNTIF(F315:J315,"&gt;=0"))</f>
        <v>3</v>
      </c>
      <c r="L315" s="86">
        <f>IF(ISBLANK(F315),"",(IF(LEFT(F315,1)="-",1,0)+IF(LEFT(G315,1)="-",1,0)+IF(LEFT(H315,1)="-",1,0)+IF(LEFT(I315,1)="-",1,0)+IF(LEFT(J315,1)="-",1,0)))</f>
        <v>1</v>
      </c>
      <c r="M315" s="87">
        <f>IF(K315=3,1,"")</f>
        <v>1</v>
      </c>
      <c r="N315" s="87">
        <f>IF(L315=3,1,"")</f>
      </c>
    </row>
    <row r="316" spans="1:14" ht="15.75" outlineLevel="1" thickBot="1">
      <c r="A316" s="23"/>
      <c r="B316" s="95" t="s">
        <v>374</v>
      </c>
      <c r="C316" s="82" t="str">
        <f>IF(C308&gt;"",C308,"")</f>
        <v>Kokkonen Jani</v>
      </c>
      <c r="D316" s="82" t="str">
        <f>IF(G309&gt;"",G309,"")</f>
        <v>Grefberg Pär</v>
      </c>
      <c r="E316" s="96"/>
      <c r="F316" s="97"/>
      <c r="G316" s="98"/>
      <c r="H316" s="97"/>
      <c r="I316" s="97"/>
      <c r="J316" s="97"/>
      <c r="K316" s="85">
        <f>IF(ISBLANK(F316),"",COUNTIF(F316:J316,"&gt;=0"))</f>
      </c>
      <c r="L316" s="86">
        <f>IF(ISBLANK(F316),"",(IF(LEFT(F316,1)="-",1,0)+IF(LEFT(G316,1)="-",1,0)+IF(LEFT(H316,1)="-",1,0)+IF(LEFT(I316,1)="-",1,0)+IF(LEFT(J316,1)="-",1,0)))</f>
      </c>
      <c r="M316" s="87">
        <f>IF(K316=3,1,"")</f>
      </c>
      <c r="N316" s="87">
        <f>IF(L316=3,1,"")</f>
      </c>
    </row>
    <row r="317" spans="1:14" ht="15" outlineLevel="1">
      <c r="A317" s="23"/>
      <c r="B317" s="88" t="s">
        <v>375</v>
      </c>
      <c r="C317" s="82" t="str">
        <f>IF(C309&gt;"",C309,"")</f>
        <v>Pitkänen Toni</v>
      </c>
      <c r="D317" s="82" t="str">
        <f>IF(G308&gt;"",G308,"")</f>
        <v>Jansons Rolands</v>
      </c>
      <c r="E317" s="89"/>
      <c r="F317" s="91"/>
      <c r="G317" s="99"/>
      <c r="H317" s="91"/>
      <c r="I317" s="91"/>
      <c r="J317" s="91"/>
      <c r="K317" s="85">
        <f>IF(ISBLANK(F317),"",COUNTIF(F317:J317,"&gt;=0"))</f>
      </c>
      <c r="L317" s="86">
        <f>IF(ISBLANK(F317),"",(IF(LEFT(F317,1)="-",1,0)+IF(LEFT(G317,1)="-",1,0)+IF(LEFT(H317,1)="-",1,0)+IF(LEFT(I317,1)="-",1,0)+IF(LEFT(J317,1)="-",1,0)))</f>
      </c>
      <c r="M317" s="87">
        <f>IF(K317=3,1,"")</f>
      </c>
      <c r="N317" s="87">
        <f>IF(L317=3,1,"")</f>
      </c>
    </row>
    <row r="318" spans="1:14" ht="15.75" outlineLevel="1">
      <c r="A318" s="23"/>
      <c r="B318" s="74"/>
      <c r="C318" s="51"/>
      <c r="D318" s="51"/>
      <c r="E318" s="51"/>
      <c r="F318" s="51"/>
      <c r="G318" s="51"/>
      <c r="H318" s="51"/>
      <c r="I318" s="114" t="s">
        <v>376</v>
      </c>
      <c r="J318" s="114"/>
      <c r="K318" s="100">
        <f>SUM(K313:K317)</f>
        <v>9</v>
      </c>
      <c r="L318" s="100">
        <f>SUM(L313:L317)</f>
        <v>3</v>
      </c>
      <c r="M318" s="100">
        <f>SUM(M313:M317)</f>
        <v>3</v>
      </c>
      <c r="N318" s="100">
        <f>SUM(N313:N317)</f>
        <v>0</v>
      </c>
    </row>
    <row r="319" spans="1:14" ht="15.75" outlineLevel="1">
      <c r="A319" s="23"/>
      <c r="B319" s="101" t="s">
        <v>377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102"/>
    </row>
    <row r="320" spans="1:14" ht="15.75" outlineLevel="1">
      <c r="A320" s="23"/>
      <c r="B320" s="103" t="s">
        <v>378</v>
      </c>
      <c r="C320" s="104"/>
      <c r="D320" s="104" t="s">
        <v>379</v>
      </c>
      <c r="E320" s="49"/>
      <c r="F320" s="104"/>
      <c r="G320" s="104" t="s">
        <v>27</v>
      </c>
      <c r="H320" s="49"/>
      <c r="I320" s="104"/>
      <c r="J320" s="105" t="s">
        <v>380</v>
      </c>
      <c r="K320" s="56"/>
      <c r="L320" s="51"/>
      <c r="M320" s="51"/>
      <c r="N320" s="102"/>
    </row>
    <row r="321" spans="1:14" ht="18.75" outlineLevel="1" thickBot="1">
      <c r="A321" s="23"/>
      <c r="B321" s="74"/>
      <c r="C321" s="51"/>
      <c r="D321" s="51"/>
      <c r="E321" s="51"/>
      <c r="F321" s="51"/>
      <c r="G321" s="51"/>
      <c r="H321" s="51"/>
      <c r="I321" s="51"/>
      <c r="J321" s="110" t="str">
        <f>IF(M318=3,C307,IF(N318=3,G307,""))</f>
        <v>Wega</v>
      </c>
      <c r="K321" s="110"/>
      <c r="L321" s="110"/>
      <c r="M321" s="110"/>
      <c r="N321" s="110"/>
    </row>
    <row r="322" spans="1:14" ht="18.75" outlineLevel="1" thickBot="1">
      <c r="A322" s="23"/>
      <c r="B322" s="106"/>
      <c r="C322" s="107"/>
      <c r="D322" s="107"/>
      <c r="E322" s="107"/>
      <c r="F322" s="107"/>
      <c r="G322" s="107"/>
      <c r="H322" s="107"/>
      <c r="I322" s="107"/>
      <c r="J322" s="108"/>
      <c r="K322" s="108"/>
      <c r="L322" s="108"/>
      <c r="M322" s="108"/>
      <c r="N322" s="109"/>
    </row>
    <row r="323" ht="15.75" thickTop="1">
      <c r="A323" s="23"/>
    </row>
    <row r="324" ht="15.75" thickBot="1">
      <c r="A324" s="128" t="s">
        <v>395</v>
      </c>
    </row>
    <row r="325" spans="1:14" ht="16.5" outlineLevel="1" thickTop="1">
      <c r="A325" s="23"/>
      <c r="B325" s="45"/>
      <c r="C325" s="46"/>
      <c r="D325" s="47"/>
      <c r="E325" s="47"/>
      <c r="F325" s="122" t="s">
        <v>348</v>
      </c>
      <c r="G325" s="122"/>
      <c r="H325" s="123" t="s">
        <v>349</v>
      </c>
      <c r="I325" s="123"/>
      <c r="J325" s="123"/>
      <c r="K325" s="123"/>
      <c r="L325" s="123"/>
      <c r="M325" s="123"/>
      <c r="N325" s="123"/>
    </row>
    <row r="326" spans="1:14" ht="15.75" outlineLevel="1">
      <c r="A326" s="23"/>
      <c r="B326" s="48"/>
      <c r="C326" s="49"/>
      <c r="D326" s="50"/>
      <c r="E326" s="51"/>
      <c r="F326" s="124" t="s">
        <v>350</v>
      </c>
      <c r="G326" s="124"/>
      <c r="H326" s="125" t="s">
        <v>53</v>
      </c>
      <c r="I326" s="125"/>
      <c r="J326" s="125"/>
      <c r="K326" s="125"/>
      <c r="L326" s="125"/>
      <c r="M326" s="125"/>
      <c r="N326" s="125"/>
    </row>
    <row r="327" spans="1:14" ht="15.75" outlineLevel="1">
      <c r="A327" s="23"/>
      <c r="B327" s="52"/>
      <c r="C327" s="53"/>
      <c r="D327" s="51"/>
      <c r="E327" s="51"/>
      <c r="F327" s="126" t="s">
        <v>351</v>
      </c>
      <c r="G327" s="126"/>
      <c r="H327" s="127" t="s">
        <v>227</v>
      </c>
      <c r="I327" s="127"/>
      <c r="J327" s="127"/>
      <c r="K327" s="127"/>
      <c r="L327" s="127"/>
      <c r="M327" s="127"/>
      <c r="N327" s="127"/>
    </row>
    <row r="328" spans="1:14" ht="21" outlineLevel="1" thickBot="1">
      <c r="A328" s="23"/>
      <c r="B328" s="54"/>
      <c r="C328" s="55" t="s">
        <v>352</v>
      </c>
      <c r="D328" s="56"/>
      <c r="E328" s="51"/>
      <c r="F328" s="115" t="s">
        <v>353</v>
      </c>
      <c r="G328" s="115"/>
      <c r="H328" s="116"/>
      <c r="I328" s="116"/>
      <c r="J328" s="116"/>
      <c r="K328" s="57" t="s">
        <v>354</v>
      </c>
      <c r="L328" s="117"/>
      <c r="M328" s="117"/>
      <c r="N328" s="117"/>
    </row>
    <row r="329" spans="1:14" ht="16.5" outlineLevel="1" thickTop="1">
      <c r="A329" s="23"/>
      <c r="B329" s="58"/>
      <c r="C329" s="59"/>
      <c r="D329" s="51"/>
      <c r="E329" s="51"/>
      <c r="F329" s="60"/>
      <c r="G329" s="59"/>
      <c r="H329" s="59"/>
      <c r="I329" s="61"/>
      <c r="J329" s="62"/>
      <c r="K329" s="63"/>
      <c r="L329" s="63"/>
      <c r="M329" s="63"/>
      <c r="N329" s="64"/>
    </row>
    <row r="330" spans="1:14" ht="16.5" outlineLevel="1" thickBot="1">
      <c r="A330" s="23"/>
      <c r="B330" s="65" t="s">
        <v>355</v>
      </c>
      <c r="C330" s="118" t="s">
        <v>53</v>
      </c>
      <c r="D330" s="118"/>
      <c r="E330" s="66"/>
      <c r="F330" s="67" t="s">
        <v>356</v>
      </c>
      <c r="G330" s="119" t="s">
        <v>59</v>
      </c>
      <c r="H330" s="119"/>
      <c r="I330" s="119"/>
      <c r="J330" s="119"/>
      <c r="K330" s="119"/>
      <c r="L330" s="119"/>
      <c r="M330" s="119"/>
      <c r="N330" s="119"/>
    </row>
    <row r="331" spans="1:14" ht="15" outlineLevel="1">
      <c r="A331" s="23"/>
      <c r="B331" s="68" t="s">
        <v>357</v>
      </c>
      <c r="C331" s="120" t="s">
        <v>82</v>
      </c>
      <c r="D331" s="120"/>
      <c r="E331" s="69"/>
      <c r="F331" s="70" t="s">
        <v>358</v>
      </c>
      <c r="G331" s="121" t="s">
        <v>102</v>
      </c>
      <c r="H331" s="121"/>
      <c r="I331" s="121"/>
      <c r="J331" s="121"/>
      <c r="K331" s="121"/>
      <c r="L331" s="121"/>
      <c r="M331" s="121"/>
      <c r="N331" s="121"/>
    </row>
    <row r="332" spans="1:14" ht="15" outlineLevel="1">
      <c r="A332" s="23"/>
      <c r="B332" s="71" t="s">
        <v>359</v>
      </c>
      <c r="C332" s="111" t="s">
        <v>399</v>
      </c>
      <c r="D332" s="111"/>
      <c r="E332" s="69"/>
      <c r="F332" s="72" t="s">
        <v>360</v>
      </c>
      <c r="G332" s="112" t="s">
        <v>87</v>
      </c>
      <c r="H332" s="112"/>
      <c r="I332" s="112"/>
      <c r="J332" s="112"/>
      <c r="K332" s="112"/>
      <c r="L332" s="112"/>
      <c r="M332" s="112"/>
      <c r="N332" s="112"/>
    </row>
    <row r="333" spans="1:14" ht="15" outlineLevel="1">
      <c r="A333" s="23"/>
      <c r="B333" s="71" t="s">
        <v>361</v>
      </c>
      <c r="C333" s="111" t="s">
        <v>52</v>
      </c>
      <c r="D333" s="111"/>
      <c r="E333" s="69"/>
      <c r="F333" s="73" t="s">
        <v>362</v>
      </c>
      <c r="G333" s="112" t="s">
        <v>69</v>
      </c>
      <c r="H333" s="112"/>
      <c r="I333" s="112"/>
      <c r="J333" s="112"/>
      <c r="K333" s="112"/>
      <c r="L333" s="112"/>
      <c r="M333" s="112"/>
      <c r="N333" s="112"/>
    </row>
    <row r="334" spans="1:14" ht="15.75" outlineLevel="1">
      <c r="A334" s="23"/>
      <c r="B334" s="74"/>
      <c r="C334" s="51"/>
      <c r="D334" s="51"/>
      <c r="E334" s="51"/>
      <c r="F334" s="60"/>
      <c r="G334" s="75"/>
      <c r="H334" s="75"/>
      <c r="I334" s="75"/>
      <c r="J334" s="51"/>
      <c r="K334" s="51"/>
      <c r="L334" s="51"/>
      <c r="M334" s="76"/>
      <c r="N334" s="77"/>
    </row>
    <row r="335" spans="1:14" ht="16.5" outlineLevel="1" thickBot="1">
      <c r="A335" s="23"/>
      <c r="B335" s="78" t="s">
        <v>363</v>
      </c>
      <c r="C335" s="51"/>
      <c r="D335" s="51"/>
      <c r="E335" s="51"/>
      <c r="F335" s="79" t="s">
        <v>364</v>
      </c>
      <c r="G335" s="79" t="s">
        <v>365</v>
      </c>
      <c r="H335" s="79" t="s">
        <v>366</v>
      </c>
      <c r="I335" s="79" t="s">
        <v>367</v>
      </c>
      <c r="J335" s="79" t="s">
        <v>368</v>
      </c>
      <c r="K335" s="113" t="s">
        <v>5</v>
      </c>
      <c r="L335" s="113"/>
      <c r="M335" s="79" t="s">
        <v>369</v>
      </c>
      <c r="N335" s="80" t="s">
        <v>370</v>
      </c>
    </row>
    <row r="336" spans="1:14" ht="15.75" outlineLevel="1" thickBot="1">
      <c r="A336" s="23"/>
      <c r="B336" s="81" t="s">
        <v>371</v>
      </c>
      <c r="C336" s="82" t="str">
        <f>IF(C331&gt;"",C331,"")</f>
        <v>Jansons Rolands</v>
      </c>
      <c r="D336" s="82" t="str">
        <f>IF(G331&gt;"",G331,"")</f>
        <v>Hyttinen Aleksi</v>
      </c>
      <c r="E336" s="83"/>
      <c r="F336" s="84">
        <v>8</v>
      </c>
      <c r="G336" s="84">
        <v>9</v>
      </c>
      <c r="H336" s="84">
        <v>-8</v>
      </c>
      <c r="I336" s="84">
        <v>-5</v>
      </c>
      <c r="J336" s="84">
        <v>-3</v>
      </c>
      <c r="K336" s="85">
        <f>IF(ISBLANK(F336),"",COUNTIF(F336:J336,"&gt;=0"))</f>
        <v>2</v>
      </c>
      <c r="L336" s="86">
        <f>IF(ISBLANK(F336),"",(IF(LEFT(F336,1)="-",1,0)+IF(LEFT(G336,1)="-",1,0)+IF(LEFT(H336,1)="-",1,0)+IF(LEFT(I336,1)="-",1,0)+IF(LEFT(J336,1)="-",1,0)))</f>
        <v>3</v>
      </c>
      <c r="M336" s="87">
        <f>IF(K336=3,1,"")</f>
      </c>
      <c r="N336" s="87">
        <f>IF(L336=3,1,"")</f>
        <v>1</v>
      </c>
    </row>
    <row r="337" spans="1:14" ht="15.75" outlineLevel="1" thickBot="1">
      <c r="A337" s="23"/>
      <c r="B337" s="88" t="s">
        <v>372</v>
      </c>
      <c r="C337" s="82" t="str">
        <f>IF(C332&gt;"",C332,"")</f>
        <v>Grefberg Pär</v>
      </c>
      <c r="D337" s="82" t="str">
        <f>IF(G332&gt;"",G332,"")</f>
        <v>Pulkkinen Jyri</v>
      </c>
      <c r="E337" s="89"/>
      <c r="F337" s="90">
        <v>-4</v>
      </c>
      <c r="G337" s="91">
        <v>-4</v>
      </c>
      <c r="H337" s="91">
        <v>13</v>
      </c>
      <c r="I337" s="91">
        <v>9</v>
      </c>
      <c r="J337" s="91">
        <v>-8</v>
      </c>
      <c r="K337" s="85">
        <f>IF(ISBLANK(F337),"",COUNTIF(F337:J337,"&gt;=0"))</f>
        <v>2</v>
      </c>
      <c r="L337" s="86">
        <f>IF(ISBLANK(F337),"",(IF(LEFT(F337,1)="-",1,0)+IF(LEFT(G337,1)="-",1,0)+IF(LEFT(H337,1)="-",1,0)+IF(LEFT(I337,1)="-",1,0)+IF(LEFT(J337,1)="-",1,0)))</f>
        <v>3</v>
      </c>
      <c r="M337" s="87">
        <f>IF(K337=3,1,"")</f>
      </c>
      <c r="N337" s="87">
        <f>IF(L337=3,1,"")</f>
        <v>1</v>
      </c>
    </row>
    <row r="338" spans="1:14" ht="15.75" outlineLevel="1" thickBot="1">
      <c r="A338" s="23"/>
      <c r="B338" s="92" t="s">
        <v>373</v>
      </c>
      <c r="C338" s="82" t="str">
        <f>IF(C333&gt;"",C333,"")</f>
        <v>Eriksson Peter</v>
      </c>
      <c r="D338" s="82" t="str">
        <f>IF(G333&gt;"",G333,"")</f>
        <v>Hartikainen Iivari</v>
      </c>
      <c r="E338" s="93"/>
      <c r="F338" s="90">
        <v>-8</v>
      </c>
      <c r="G338" s="94">
        <v>-3</v>
      </c>
      <c r="H338" s="90">
        <v>-7</v>
      </c>
      <c r="I338" s="90"/>
      <c r="J338" s="90"/>
      <c r="K338" s="85">
        <f>IF(ISBLANK(F338),"",COUNTIF(F338:J338,"&gt;=0"))</f>
        <v>0</v>
      </c>
      <c r="L338" s="86">
        <f>IF(ISBLANK(F338),"",(IF(LEFT(F338,1)="-",1,0)+IF(LEFT(G338,1)="-",1,0)+IF(LEFT(H338,1)="-",1,0)+IF(LEFT(I338,1)="-",1,0)+IF(LEFT(J338,1)="-",1,0)))</f>
        <v>3</v>
      </c>
      <c r="M338" s="87">
        <f>IF(K338=3,1,"")</f>
      </c>
      <c r="N338" s="87">
        <f>IF(L338=3,1,"")</f>
        <v>1</v>
      </c>
    </row>
    <row r="339" spans="1:14" ht="15.75" outlineLevel="1" thickBot="1">
      <c r="A339" s="23"/>
      <c r="B339" s="95" t="s">
        <v>374</v>
      </c>
      <c r="C339" s="82" t="str">
        <f>IF(C331&gt;"",C331,"")</f>
        <v>Jansons Rolands</v>
      </c>
      <c r="D339" s="82" t="str">
        <f>IF(G332&gt;"",G332,"")</f>
        <v>Pulkkinen Jyri</v>
      </c>
      <c r="E339" s="96"/>
      <c r="F339" s="97"/>
      <c r="G339" s="98"/>
      <c r="H339" s="97"/>
      <c r="I339" s="97"/>
      <c r="J339" s="97"/>
      <c r="K339" s="85">
        <f>IF(ISBLANK(F339),"",COUNTIF(F339:J339,"&gt;=0"))</f>
      </c>
      <c r="L339" s="86">
        <f>IF(ISBLANK(F339),"",(IF(LEFT(F339,1)="-",1,0)+IF(LEFT(G339,1)="-",1,0)+IF(LEFT(H339,1)="-",1,0)+IF(LEFT(I339,1)="-",1,0)+IF(LEFT(J339,1)="-",1,0)))</f>
      </c>
      <c r="M339" s="87">
        <f>IF(K339=3,1,"")</f>
      </c>
      <c r="N339" s="87">
        <f>IF(L339=3,1,"")</f>
      </c>
    </row>
    <row r="340" spans="1:14" ht="15" outlineLevel="1">
      <c r="A340" s="23"/>
      <c r="B340" s="88" t="s">
        <v>375</v>
      </c>
      <c r="C340" s="82" t="str">
        <f>IF(C332&gt;"",C332,"")</f>
        <v>Grefberg Pär</v>
      </c>
      <c r="D340" s="82" t="str">
        <f>IF(G331&gt;"",G331,"")</f>
        <v>Hyttinen Aleksi</v>
      </c>
      <c r="E340" s="89"/>
      <c r="F340" s="91"/>
      <c r="G340" s="99"/>
      <c r="H340" s="91"/>
      <c r="I340" s="91"/>
      <c r="J340" s="91"/>
      <c r="K340" s="85">
        <f>IF(ISBLANK(F340),"",COUNTIF(F340:J340,"&gt;=0"))</f>
      </c>
      <c r="L340" s="86">
        <f>IF(ISBLANK(F340),"",(IF(LEFT(F340,1)="-",1,0)+IF(LEFT(G340,1)="-",1,0)+IF(LEFT(H340,1)="-",1,0)+IF(LEFT(I340,1)="-",1,0)+IF(LEFT(J340,1)="-",1,0)))</f>
      </c>
      <c r="M340" s="87">
        <f>IF(K340=3,1,"")</f>
      </c>
      <c r="N340" s="87">
        <f>IF(L340=3,1,"")</f>
      </c>
    </row>
    <row r="341" spans="1:14" ht="15.75" outlineLevel="1">
      <c r="A341" s="23"/>
      <c r="B341" s="74"/>
      <c r="C341" s="51"/>
      <c r="D341" s="51"/>
      <c r="E341" s="51"/>
      <c r="F341" s="51"/>
      <c r="G341" s="51"/>
      <c r="H341" s="51"/>
      <c r="I341" s="114" t="s">
        <v>376</v>
      </c>
      <c r="J341" s="114"/>
      <c r="K341" s="100">
        <f>SUM(K336:K340)</f>
        <v>4</v>
      </c>
      <c r="L341" s="100">
        <f>SUM(L336:L340)</f>
        <v>9</v>
      </c>
      <c r="M341" s="100">
        <f>SUM(M336:M340)</f>
        <v>0</v>
      </c>
      <c r="N341" s="100">
        <f>SUM(N336:N340)</f>
        <v>3</v>
      </c>
    </row>
    <row r="342" spans="1:14" ht="15.75" outlineLevel="1">
      <c r="A342" s="23"/>
      <c r="B342" s="101" t="s">
        <v>377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102"/>
    </row>
    <row r="343" spans="1:14" ht="15.75" outlineLevel="1">
      <c r="A343" s="23"/>
      <c r="B343" s="103" t="s">
        <v>378</v>
      </c>
      <c r="C343" s="104"/>
      <c r="D343" s="104" t="s">
        <v>379</v>
      </c>
      <c r="E343" s="49"/>
      <c r="F343" s="104"/>
      <c r="G343" s="104" t="s">
        <v>27</v>
      </c>
      <c r="H343" s="49"/>
      <c r="I343" s="104"/>
      <c r="J343" s="105" t="s">
        <v>380</v>
      </c>
      <c r="K343" s="56"/>
      <c r="L343" s="51"/>
      <c r="M343" s="51"/>
      <c r="N343" s="102"/>
    </row>
    <row r="344" spans="1:14" ht="18.75" outlineLevel="1" thickBot="1">
      <c r="A344" s="23"/>
      <c r="B344" s="74"/>
      <c r="C344" s="51"/>
      <c r="D344" s="51"/>
      <c r="E344" s="51"/>
      <c r="F344" s="51"/>
      <c r="G344" s="51"/>
      <c r="H344" s="51"/>
      <c r="I344" s="51"/>
      <c r="J344" s="110" t="str">
        <f>IF(M341=3,C330,IF(N341=3,G330,""))</f>
        <v>KuPTS</v>
      </c>
      <c r="K344" s="110"/>
      <c r="L344" s="110"/>
      <c r="M344" s="110"/>
      <c r="N344" s="110"/>
    </row>
    <row r="345" spans="1:14" ht="18.75" outlineLevel="1" thickBot="1">
      <c r="A345" s="23"/>
      <c r="B345" s="106"/>
      <c r="C345" s="107"/>
      <c r="D345" s="107"/>
      <c r="E345" s="107"/>
      <c r="F345" s="107"/>
      <c r="G345" s="107"/>
      <c r="H345" s="107"/>
      <c r="I345" s="107"/>
      <c r="J345" s="108"/>
      <c r="K345" s="108"/>
      <c r="L345" s="108"/>
      <c r="M345" s="108"/>
      <c r="N345" s="109"/>
    </row>
    <row r="346" ht="15.75" thickTop="1">
      <c r="A346" s="23"/>
    </row>
    <row r="347" ht="15.75" thickBot="1">
      <c r="A347" s="128" t="s">
        <v>396</v>
      </c>
    </row>
    <row r="348" spans="1:14" ht="16.5" outlineLevel="1" thickTop="1">
      <c r="A348" s="23"/>
      <c r="B348" s="45"/>
      <c r="C348" s="46"/>
      <c r="D348" s="47"/>
      <c r="E348" s="47"/>
      <c r="F348" s="122" t="s">
        <v>348</v>
      </c>
      <c r="G348" s="122"/>
      <c r="H348" s="123" t="s">
        <v>349</v>
      </c>
      <c r="I348" s="123"/>
      <c r="J348" s="123"/>
      <c r="K348" s="123"/>
      <c r="L348" s="123"/>
      <c r="M348" s="123"/>
      <c r="N348" s="123"/>
    </row>
    <row r="349" spans="1:14" ht="15.75" outlineLevel="1">
      <c r="A349" s="23"/>
      <c r="B349" s="48"/>
      <c r="C349" s="49"/>
      <c r="D349" s="50"/>
      <c r="E349" s="51"/>
      <c r="F349" s="124" t="s">
        <v>350</v>
      </c>
      <c r="G349" s="124"/>
      <c r="H349" s="125" t="s">
        <v>53</v>
      </c>
      <c r="I349" s="125"/>
      <c r="J349" s="125"/>
      <c r="K349" s="125"/>
      <c r="L349" s="125"/>
      <c r="M349" s="125"/>
      <c r="N349" s="125"/>
    </row>
    <row r="350" spans="1:14" ht="15.75" outlineLevel="1">
      <c r="A350" s="23"/>
      <c r="B350" s="52"/>
      <c r="C350" s="53"/>
      <c r="D350" s="51"/>
      <c r="E350" s="51"/>
      <c r="F350" s="126" t="s">
        <v>351</v>
      </c>
      <c r="G350" s="126"/>
      <c r="H350" s="127" t="s">
        <v>227</v>
      </c>
      <c r="I350" s="127"/>
      <c r="J350" s="127"/>
      <c r="K350" s="127"/>
      <c r="L350" s="127"/>
      <c r="M350" s="127"/>
      <c r="N350" s="127"/>
    </row>
    <row r="351" spans="1:14" ht="21" outlineLevel="1" thickBot="1">
      <c r="A351" s="23"/>
      <c r="B351" s="54"/>
      <c r="C351" s="55" t="s">
        <v>352</v>
      </c>
      <c r="D351" s="56"/>
      <c r="E351" s="51"/>
      <c r="F351" s="115" t="s">
        <v>353</v>
      </c>
      <c r="G351" s="115"/>
      <c r="H351" s="116"/>
      <c r="I351" s="116"/>
      <c r="J351" s="116"/>
      <c r="K351" s="57" t="s">
        <v>354</v>
      </c>
      <c r="L351" s="117"/>
      <c r="M351" s="117"/>
      <c r="N351" s="117"/>
    </row>
    <row r="352" spans="1:14" ht="16.5" outlineLevel="1" thickTop="1">
      <c r="A352" s="23"/>
      <c r="B352" s="58"/>
      <c r="C352" s="59"/>
      <c r="D352" s="51"/>
      <c r="E352" s="51"/>
      <c r="F352" s="60"/>
      <c r="G352" s="59"/>
      <c r="H352" s="59"/>
      <c r="I352" s="61"/>
      <c r="J352" s="62"/>
      <c r="K352" s="63"/>
      <c r="L352" s="63"/>
      <c r="M352" s="63"/>
      <c r="N352" s="64"/>
    </row>
    <row r="353" spans="1:14" ht="16.5" outlineLevel="1" thickBot="1">
      <c r="A353" s="23"/>
      <c r="B353" s="65" t="s">
        <v>355</v>
      </c>
      <c r="C353" s="118" t="s">
        <v>37</v>
      </c>
      <c r="D353" s="118"/>
      <c r="E353" s="66"/>
      <c r="F353" s="67" t="s">
        <v>356</v>
      </c>
      <c r="G353" s="119" t="s">
        <v>406</v>
      </c>
      <c r="H353" s="119"/>
      <c r="I353" s="119"/>
      <c r="J353" s="119"/>
      <c r="K353" s="119"/>
      <c r="L353" s="119"/>
      <c r="M353" s="119"/>
      <c r="N353" s="119"/>
    </row>
    <row r="354" spans="1:14" ht="15" outlineLevel="1">
      <c r="A354" s="23"/>
      <c r="B354" s="68" t="s">
        <v>357</v>
      </c>
      <c r="C354" s="120" t="s">
        <v>36</v>
      </c>
      <c r="D354" s="120"/>
      <c r="E354" s="69"/>
      <c r="F354" s="70" t="s">
        <v>358</v>
      </c>
      <c r="G354" s="121" t="s">
        <v>418</v>
      </c>
      <c r="H354" s="121"/>
      <c r="I354" s="121"/>
      <c r="J354" s="121"/>
      <c r="K354" s="121"/>
      <c r="L354" s="121"/>
      <c r="M354" s="121"/>
      <c r="N354" s="121"/>
    </row>
    <row r="355" spans="1:14" ht="15" outlineLevel="1">
      <c r="A355" s="23"/>
      <c r="B355" s="71" t="s">
        <v>359</v>
      </c>
      <c r="C355" s="111" t="s">
        <v>157</v>
      </c>
      <c r="D355" s="111"/>
      <c r="E355" s="69"/>
      <c r="F355" s="72" t="s">
        <v>360</v>
      </c>
      <c r="G355" s="112" t="s">
        <v>140</v>
      </c>
      <c r="H355" s="112"/>
      <c r="I355" s="112"/>
      <c r="J355" s="112"/>
      <c r="K355" s="112"/>
      <c r="L355" s="112"/>
      <c r="M355" s="112"/>
      <c r="N355" s="112"/>
    </row>
    <row r="356" spans="1:14" ht="15" outlineLevel="1">
      <c r="A356" s="23"/>
      <c r="B356" s="71" t="s">
        <v>361</v>
      </c>
      <c r="C356" s="111" t="s">
        <v>114</v>
      </c>
      <c r="D356" s="111"/>
      <c r="E356" s="69"/>
      <c r="F356" s="73" t="s">
        <v>362</v>
      </c>
      <c r="G356" s="112" t="s">
        <v>119</v>
      </c>
      <c r="H356" s="112"/>
      <c r="I356" s="112"/>
      <c r="J356" s="112"/>
      <c r="K356" s="112"/>
      <c r="L356" s="112"/>
      <c r="M356" s="112"/>
      <c r="N356" s="112"/>
    </row>
    <row r="357" spans="1:14" ht="15.75" outlineLevel="1">
      <c r="A357" s="23"/>
      <c r="B357" s="74"/>
      <c r="C357" s="51"/>
      <c r="D357" s="51"/>
      <c r="E357" s="51"/>
      <c r="F357" s="60"/>
      <c r="G357" s="75"/>
      <c r="H357" s="75"/>
      <c r="I357" s="75"/>
      <c r="J357" s="51"/>
      <c r="K357" s="51"/>
      <c r="L357" s="51"/>
      <c r="M357" s="76"/>
      <c r="N357" s="77"/>
    </row>
    <row r="358" spans="1:14" ht="16.5" outlineLevel="1" thickBot="1">
      <c r="A358" s="23"/>
      <c r="B358" s="78" t="s">
        <v>363</v>
      </c>
      <c r="C358" s="51"/>
      <c r="D358" s="51"/>
      <c r="E358" s="51"/>
      <c r="F358" s="79" t="s">
        <v>364</v>
      </c>
      <c r="G358" s="79" t="s">
        <v>365</v>
      </c>
      <c r="H358" s="79" t="s">
        <v>366</v>
      </c>
      <c r="I358" s="79" t="s">
        <v>367</v>
      </c>
      <c r="J358" s="79" t="s">
        <v>368</v>
      </c>
      <c r="K358" s="113" t="s">
        <v>5</v>
      </c>
      <c r="L358" s="113"/>
      <c r="M358" s="79" t="s">
        <v>369</v>
      </c>
      <c r="N358" s="80" t="s">
        <v>370</v>
      </c>
    </row>
    <row r="359" spans="1:14" ht="15.75" outlineLevel="1" thickBot="1">
      <c r="A359" s="23"/>
      <c r="B359" s="81" t="s">
        <v>371</v>
      </c>
      <c r="C359" s="82" t="str">
        <f>IF(C354&gt;"",C354,"")</f>
        <v>Kokkonen Jani</v>
      </c>
      <c r="D359" s="82" t="str">
        <f>IF(G354&gt;"",G354,"")</f>
        <v>Mackay Sabastien</v>
      </c>
      <c r="E359" s="83"/>
      <c r="F359" s="84">
        <v>8</v>
      </c>
      <c r="G359" s="84">
        <v>5</v>
      </c>
      <c r="H359" s="84">
        <v>-4</v>
      </c>
      <c r="I359" s="84">
        <v>-8</v>
      </c>
      <c r="J359" s="84">
        <v>3</v>
      </c>
      <c r="K359" s="85">
        <f>IF(ISBLANK(F359),"",COUNTIF(F359:J359,"&gt;=0"))</f>
        <v>3</v>
      </c>
      <c r="L359" s="86">
        <f>IF(ISBLANK(F359),"",(IF(LEFT(F359,1)="-",1,0)+IF(LEFT(G359,1)="-",1,0)+IF(LEFT(H359,1)="-",1,0)+IF(LEFT(I359,1)="-",1,0)+IF(LEFT(J359,1)="-",1,0)))</f>
        <v>2</v>
      </c>
      <c r="M359" s="87">
        <f>IF(K359=3,1,"")</f>
        <v>1</v>
      </c>
      <c r="N359" s="87">
        <f>IF(L359=3,1,"")</f>
      </c>
    </row>
    <row r="360" spans="1:14" ht="15.75" outlineLevel="1" thickBot="1">
      <c r="A360" s="23"/>
      <c r="B360" s="88" t="s">
        <v>372</v>
      </c>
      <c r="C360" s="82" t="str">
        <f>IF(C355&gt;"",C355,"")</f>
        <v>Mäkinen Anton</v>
      </c>
      <c r="D360" s="82" t="str">
        <f>IF(G355&gt;"",G355,"")</f>
        <v>Tikhomirov Vladimir</v>
      </c>
      <c r="E360" s="89"/>
      <c r="F360" s="90">
        <v>-9</v>
      </c>
      <c r="G360" s="91">
        <v>-5</v>
      </c>
      <c r="H360" s="91">
        <v>-10</v>
      </c>
      <c r="I360" s="91"/>
      <c r="J360" s="91"/>
      <c r="K360" s="85">
        <f>IF(ISBLANK(F360),"",COUNTIF(F360:J360,"&gt;=0"))</f>
        <v>0</v>
      </c>
      <c r="L360" s="86">
        <f>IF(ISBLANK(F360),"",(IF(LEFT(F360,1)="-",1,0)+IF(LEFT(G360,1)="-",1,0)+IF(LEFT(H360,1)="-",1,0)+IF(LEFT(I360,1)="-",1,0)+IF(LEFT(J360,1)="-",1,0)))</f>
        <v>3</v>
      </c>
      <c r="M360" s="87">
        <f>IF(K360=3,1,"")</f>
      </c>
      <c r="N360" s="87">
        <f>IF(L360=3,1,"")</f>
        <v>1</v>
      </c>
    </row>
    <row r="361" spans="1:14" ht="15.75" outlineLevel="1" thickBot="1">
      <c r="A361" s="23"/>
      <c r="B361" s="92" t="s">
        <v>373</v>
      </c>
      <c r="C361" s="82" t="str">
        <f>IF(C356&gt;"",C356,"")</f>
        <v>Pitkänen Toni</v>
      </c>
      <c r="D361" s="82" t="str">
        <f>IF(G356&gt;"",G356,"")</f>
        <v>Adewole Akeem</v>
      </c>
      <c r="E361" s="93"/>
      <c r="F361" s="90">
        <v>12</v>
      </c>
      <c r="G361" s="94">
        <v>-7</v>
      </c>
      <c r="H361" s="90">
        <v>5</v>
      </c>
      <c r="I361" s="90">
        <v>-6</v>
      </c>
      <c r="J361" s="90">
        <v>6</v>
      </c>
      <c r="K361" s="85">
        <f>IF(ISBLANK(F361),"",COUNTIF(F361:J361,"&gt;=0"))</f>
        <v>3</v>
      </c>
      <c r="L361" s="86">
        <f>IF(ISBLANK(F361),"",(IF(LEFT(F361,1)="-",1,0)+IF(LEFT(G361,1)="-",1,0)+IF(LEFT(H361,1)="-",1,0)+IF(LEFT(I361,1)="-",1,0)+IF(LEFT(J361,1)="-",1,0)))</f>
        <v>2</v>
      </c>
      <c r="M361" s="87">
        <f>IF(K361=3,1,"")</f>
        <v>1</v>
      </c>
      <c r="N361" s="87">
        <f>IF(L361=3,1,"")</f>
      </c>
    </row>
    <row r="362" spans="1:14" ht="15.75" outlineLevel="1" thickBot="1">
      <c r="A362" s="23"/>
      <c r="B362" s="95" t="s">
        <v>374</v>
      </c>
      <c r="C362" s="82" t="str">
        <f>IF(C354&gt;"",C354,"")</f>
        <v>Kokkonen Jani</v>
      </c>
      <c r="D362" s="82" t="str">
        <f>IF(G355&gt;"",G355,"")</f>
        <v>Tikhomirov Vladimir</v>
      </c>
      <c r="E362" s="96"/>
      <c r="F362" s="97">
        <v>-9</v>
      </c>
      <c r="G362" s="98">
        <v>8</v>
      </c>
      <c r="H362" s="97">
        <v>12</v>
      </c>
      <c r="I362" s="97">
        <v>-10</v>
      </c>
      <c r="J362" s="97">
        <v>2</v>
      </c>
      <c r="K362" s="85">
        <f>IF(ISBLANK(F362),"",COUNTIF(F362:J362,"&gt;=0"))</f>
        <v>3</v>
      </c>
      <c r="L362" s="86">
        <f>IF(ISBLANK(F362),"",(IF(LEFT(F362,1)="-",1,0)+IF(LEFT(G362,1)="-",1,0)+IF(LEFT(H362,1)="-",1,0)+IF(LEFT(I362,1)="-",1,0)+IF(LEFT(J362,1)="-",1,0)))</f>
        <v>2</v>
      </c>
      <c r="M362" s="87">
        <f>IF(K362=3,1,"")</f>
        <v>1</v>
      </c>
      <c r="N362" s="87">
        <f>IF(L362=3,1,"")</f>
      </c>
    </row>
    <row r="363" spans="1:14" ht="15" outlineLevel="1">
      <c r="A363" s="23"/>
      <c r="B363" s="88" t="s">
        <v>375</v>
      </c>
      <c r="C363" s="82" t="str">
        <f>IF(C355&gt;"",C355,"")</f>
        <v>Mäkinen Anton</v>
      </c>
      <c r="D363" s="82" t="str">
        <f>IF(G354&gt;"",G354,"")</f>
        <v>Mackay Sabastien</v>
      </c>
      <c r="E363" s="89"/>
      <c r="F363" s="91"/>
      <c r="G363" s="99"/>
      <c r="H363" s="91"/>
      <c r="I363" s="91"/>
      <c r="J363" s="91"/>
      <c r="K363" s="85">
        <f>IF(ISBLANK(F363),"",COUNTIF(F363:J363,"&gt;=0"))</f>
      </c>
      <c r="L363" s="86">
        <f>IF(ISBLANK(F363),"",(IF(LEFT(F363,1)="-",1,0)+IF(LEFT(G363,1)="-",1,0)+IF(LEFT(H363,1)="-",1,0)+IF(LEFT(I363,1)="-",1,0)+IF(LEFT(J363,1)="-",1,0)))</f>
      </c>
      <c r="M363" s="87">
        <f>IF(K363=3,1,"")</f>
      </c>
      <c r="N363" s="87">
        <f>IF(L363=3,1,"")</f>
      </c>
    </row>
    <row r="364" spans="1:14" ht="15.75" outlineLevel="1">
      <c r="A364" s="23"/>
      <c r="B364" s="74"/>
      <c r="C364" s="51"/>
      <c r="D364" s="51"/>
      <c r="E364" s="51"/>
      <c r="F364" s="51"/>
      <c r="G364" s="51"/>
      <c r="H364" s="51"/>
      <c r="I364" s="114" t="s">
        <v>376</v>
      </c>
      <c r="J364" s="114"/>
      <c r="K364" s="100">
        <f>SUM(K359:K363)</f>
        <v>9</v>
      </c>
      <c r="L364" s="100">
        <f>SUM(L359:L363)</f>
        <v>9</v>
      </c>
      <c r="M364" s="100">
        <f>SUM(M359:M363)</f>
        <v>3</v>
      </c>
      <c r="N364" s="100">
        <f>SUM(N359:N363)</f>
        <v>1</v>
      </c>
    </row>
    <row r="365" spans="1:14" ht="15.75" outlineLevel="1">
      <c r="A365" s="23"/>
      <c r="B365" s="101" t="s">
        <v>377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102"/>
    </row>
    <row r="366" spans="1:14" ht="15.75" outlineLevel="1">
      <c r="A366" s="23"/>
      <c r="B366" s="103" t="s">
        <v>378</v>
      </c>
      <c r="C366" s="104"/>
      <c r="D366" s="104" t="s">
        <v>379</v>
      </c>
      <c r="E366" s="49"/>
      <c r="F366" s="104"/>
      <c r="G366" s="104" t="s">
        <v>27</v>
      </c>
      <c r="H366" s="49"/>
      <c r="I366" s="104"/>
      <c r="J366" s="105" t="s">
        <v>380</v>
      </c>
      <c r="K366" s="56"/>
      <c r="L366" s="51"/>
      <c r="M366" s="51"/>
      <c r="N366" s="102"/>
    </row>
    <row r="367" spans="1:14" ht="18.75" outlineLevel="1" thickBot="1">
      <c r="A367" s="23"/>
      <c r="B367" s="74"/>
      <c r="C367" s="51"/>
      <c r="D367" s="51"/>
      <c r="E367" s="51"/>
      <c r="F367" s="51"/>
      <c r="G367" s="51"/>
      <c r="H367" s="51"/>
      <c r="I367" s="51"/>
      <c r="J367" s="110" t="str">
        <f>IF(M364=3,C353,IF(N364=3,G353,""))</f>
        <v>Wega</v>
      </c>
      <c r="K367" s="110"/>
      <c r="L367" s="110"/>
      <c r="M367" s="110"/>
      <c r="N367" s="110"/>
    </row>
    <row r="368" spans="1:14" ht="18.75" outlineLevel="1" thickBot="1">
      <c r="A368" s="23"/>
      <c r="B368" s="106"/>
      <c r="C368" s="107"/>
      <c r="D368" s="107"/>
      <c r="E368" s="107"/>
      <c r="F368" s="107"/>
      <c r="G368" s="107"/>
      <c r="H368" s="107"/>
      <c r="I368" s="107"/>
      <c r="J368" s="108"/>
      <c r="K368" s="108"/>
      <c r="L368" s="108"/>
      <c r="M368" s="108"/>
      <c r="N368" s="109"/>
    </row>
    <row r="369" ht="15.75" thickTop="1">
      <c r="A369" s="23"/>
    </row>
    <row r="370" ht="15.75" thickBot="1">
      <c r="A370" s="128" t="s">
        <v>397</v>
      </c>
    </row>
    <row r="371" spans="1:14" ht="16.5" outlineLevel="1" thickTop="1">
      <c r="A371" s="23"/>
      <c r="B371" s="45"/>
      <c r="C371" s="46"/>
      <c r="D371" s="47"/>
      <c r="E371" s="47"/>
      <c r="F371" s="122" t="s">
        <v>348</v>
      </c>
      <c r="G371" s="122"/>
      <c r="H371" s="123" t="s">
        <v>349</v>
      </c>
      <c r="I371" s="123"/>
      <c r="J371" s="123"/>
      <c r="K371" s="123"/>
      <c r="L371" s="123"/>
      <c r="M371" s="123"/>
      <c r="N371" s="123"/>
    </row>
    <row r="372" spans="1:14" ht="15.75" outlineLevel="1">
      <c r="A372" s="23"/>
      <c r="B372" s="48"/>
      <c r="C372" s="49"/>
      <c r="D372" s="50"/>
      <c r="E372" s="51"/>
      <c r="F372" s="124" t="s">
        <v>350</v>
      </c>
      <c r="G372" s="124"/>
      <c r="H372" s="125" t="s">
        <v>53</v>
      </c>
      <c r="I372" s="125"/>
      <c r="J372" s="125"/>
      <c r="K372" s="125"/>
      <c r="L372" s="125"/>
      <c r="M372" s="125"/>
      <c r="N372" s="125"/>
    </row>
    <row r="373" spans="1:14" ht="15.75" outlineLevel="1">
      <c r="A373" s="23"/>
      <c r="B373" s="52"/>
      <c r="C373" s="53"/>
      <c r="D373" s="51"/>
      <c r="E373" s="51"/>
      <c r="F373" s="126" t="s">
        <v>351</v>
      </c>
      <c r="G373" s="126"/>
      <c r="H373" s="127" t="s">
        <v>227</v>
      </c>
      <c r="I373" s="127"/>
      <c r="J373" s="127"/>
      <c r="K373" s="127"/>
      <c r="L373" s="127"/>
      <c r="M373" s="127"/>
      <c r="N373" s="127"/>
    </row>
    <row r="374" spans="1:14" ht="21" outlineLevel="1" thickBot="1">
      <c r="A374" s="23"/>
      <c r="B374" s="54"/>
      <c r="C374" s="55" t="s">
        <v>352</v>
      </c>
      <c r="D374" s="56"/>
      <c r="E374" s="51"/>
      <c r="F374" s="115" t="s">
        <v>353</v>
      </c>
      <c r="G374" s="115"/>
      <c r="H374" s="116"/>
      <c r="I374" s="116"/>
      <c r="J374" s="116"/>
      <c r="K374" s="57" t="s">
        <v>354</v>
      </c>
      <c r="L374" s="117"/>
      <c r="M374" s="117"/>
      <c r="N374" s="117"/>
    </row>
    <row r="375" spans="1:14" ht="16.5" outlineLevel="1" thickTop="1">
      <c r="A375" s="23"/>
      <c r="B375" s="58"/>
      <c r="C375" s="59"/>
      <c r="D375" s="51"/>
      <c r="E375" s="51"/>
      <c r="F375" s="60"/>
      <c r="G375" s="59"/>
      <c r="H375" s="59"/>
      <c r="I375" s="61"/>
      <c r="J375" s="62"/>
      <c r="K375" s="63"/>
      <c r="L375" s="63"/>
      <c r="M375" s="63"/>
      <c r="N375" s="64"/>
    </row>
    <row r="376" spans="1:14" ht="16.5" outlineLevel="1" thickBot="1">
      <c r="A376" s="23"/>
      <c r="B376" s="65" t="s">
        <v>355</v>
      </c>
      <c r="C376" s="118" t="s">
        <v>37</v>
      </c>
      <c r="D376" s="118"/>
      <c r="E376" s="66"/>
      <c r="F376" s="67" t="s">
        <v>356</v>
      </c>
      <c r="G376" s="119" t="s">
        <v>59</v>
      </c>
      <c r="H376" s="119"/>
      <c r="I376" s="119"/>
      <c r="J376" s="119"/>
      <c r="K376" s="119"/>
      <c r="L376" s="119"/>
      <c r="M376" s="119"/>
      <c r="N376" s="119"/>
    </row>
    <row r="377" spans="1:14" ht="15" outlineLevel="1">
      <c r="A377" s="23"/>
      <c r="B377" s="68" t="s">
        <v>357</v>
      </c>
      <c r="C377" s="120" t="s">
        <v>36</v>
      </c>
      <c r="D377" s="120"/>
      <c r="E377" s="69"/>
      <c r="F377" s="70" t="s">
        <v>358</v>
      </c>
      <c r="G377" s="121" t="s">
        <v>87</v>
      </c>
      <c r="H377" s="121"/>
      <c r="I377" s="121"/>
      <c r="J377" s="121"/>
      <c r="K377" s="121"/>
      <c r="L377" s="121"/>
      <c r="M377" s="121"/>
      <c r="N377" s="121"/>
    </row>
    <row r="378" spans="1:14" ht="15" outlineLevel="1">
      <c r="A378" s="23"/>
      <c r="B378" s="71" t="s">
        <v>359</v>
      </c>
      <c r="C378" s="111" t="s">
        <v>114</v>
      </c>
      <c r="D378" s="111"/>
      <c r="E378" s="69"/>
      <c r="F378" s="72" t="s">
        <v>360</v>
      </c>
      <c r="G378" s="112" t="s">
        <v>77</v>
      </c>
      <c r="H378" s="112"/>
      <c r="I378" s="112"/>
      <c r="J378" s="112"/>
      <c r="K378" s="112"/>
      <c r="L378" s="112"/>
      <c r="M378" s="112"/>
      <c r="N378" s="112"/>
    </row>
    <row r="379" spans="1:14" ht="15" outlineLevel="1">
      <c r="A379" s="23"/>
      <c r="B379" s="71" t="s">
        <v>361</v>
      </c>
      <c r="C379" s="111" t="s">
        <v>157</v>
      </c>
      <c r="D379" s="111"/>
      <c r="E379" s="69"/>
      <c r="F379" s="73" t="s">
        <v>362</v>
      </c>
      <c r="G379" s="112" t="s">
        <v>69</v>
      </c>
      <c r="H379" s="112"/>
      <c r="I379" s="112"/>
      <c r="J379" s="112"/>
      <c r="K379" s="112"/>
      <c r="L379" s="112"/>
      <c r="M379" s="112"/>
      <c r="N379" s="112"/>
    </row>
    <row r="380" spans="1:14" ht="15.75" outlineLevel="1">
      <c r="A380" s="23"/>
      <c r="B380" s="74"/>
      <c r="C380" s="51"/>
      <c r="D380" s="51"/>
      <c r="E380" s="51"/>
      <c r="F380" s="60"/>
      <c r="G380" s="75"/>
      <c r="H380" s="75"/>
      <c r="I380" s="75"/>
      <c r="J380" s="51"/>
      <c r="K380" s="51"/>
      <c r="L380" s="51"/>
      <c r="M380" s="76"/>
      <c r="N380" s="77"/>
    </row>
    <row r="381" spans="1:14" ht="16.5" outlineLevel="1" thickBot="1">
      <c r="A381" s="23"/>
      <c r="B381" s="78" t="s">
        <v>363</v>
      </c>
      <c r="C381" s="51"/>
      <c r="D381" s="51"/>
      <c r="E381" s="51"/>
      <c r="F381" s="79" t="s">
        <v>364</v>
      </c>
      <c r="G381" s="79" t="s">
        <v>365</v>
      </c>
      <c r="H381" s="79" t="s">
        <v>366</v>
      </c>
      <c r="I381" s="79" t="s">
        <v>367</v>
      </c>
      <c r="J381" s="79" t="s">
        <v>368</v>
      </c>
      <c r="K381" s="113" t="s">
        <v>5</v>
      </c>
      <c r="L381" s="113"/>
      <c r="M381" s="79" t="s">
        <v>369</v>
      </c>
      <c r="N381" s="80" t="s">
        <v>370</v>
      </c>
    </row>
    <row r="382" spans="1:14" ht="15.75" outlineLevel="1" thickBot="1">
      <c r="A382" s="23"/>
      <c r="B382" s="81" t="s">
        <v>371</v>
      </c>
      <c r="C382" s="82" t="str">
        <f>IF(C377&gt;"",C377,"")</f>
        <v>Kokkonen Jani</v>
      </c>
      <c r="D382" s="82" t="str">
        <f>IF(G377&gt;"",G377,"")</f>
        <v>Pulkkinen Jyri</v>
      </c>
      <c r="E382" s="83"/>
      <c r="F382" s="84">
        <v>4</v>
      </c>
      <c r="G382" s="84">
        <v>7</v>
      </c>
      <c r="H382" s="84">
        <v>4</v>
      </c>
      <c r="I382" s="84"/>
      <c r="J382" s="84"/>
      <c r="K382" s="85">
        <f>IF(ISBLANK(F382),"",COUNTIF(F382:J382,"&gt;=0"))</f>
        <v>3</v>
      </c>
      <c r="L382" s="86">
        <f>IF(ISBLANK(F382),"",(IF(LEFT(F382,1)="-",1,0)+IF(LEFT(G382,1)="-",1,0)+IF(LEFT(H382,1)="-",1,0)+IF(LEFT(I382,1)="-",1,0)+IF(LEFT(J382,1)="-",1,0)))</f>
        <v>0</v>
      </c>
      <c r="M382" s="87">
        <f>IF(K382=3,1,"")</f>
        <v>1</v>
      </c>
      <c r="N382" s="87">
        <f>IF(L382=3,1,"")</f>
      </c>
    </row>
    <row r="383" spans="1:14" ht="15.75" outlineLevel="1" thickBot="1">
      <c r="A383" s="23"/>
      <c r="B383" s="88" t="s">
        <v>372</v>
      </c>
      <c r="C383" s="82" t="str">
        <f>IF(C378&gt;"",C378,"")</f>
        <v>Pitkänen Toni</v>
      </c>
      <c r="D383" s="82" t="str">
        <f>IF(G378&gt;"",G378,"")</f>
        <v>Rissanen Patrik</v>
      </c>
      <c r="E383" s="89"/>
      <c r="F383" s="90">
        <v>-3</v>
      </c>
      <c r="G383" s="91">
        <v>-9</v>
      </c>
      <c r="H383" s="91">
        <v>-4</v>
      </c>
      <c r="I383" s="91"/>
      <c r="J383" s="91"/>
      <c r="K383" s="85">
        <f>IF(ISBLANK(F383),"",COUNTIF(F383:J383,"&gt;=0"))</f>
        <v>0</v>
      </c>
      <c r="L383" s="86">
        <f>IF(ISBLANK(F383),"",(IF(LEFT(F383,1)="-",1,0)+IF(LEFT(G383,1)="-",1,0)+IF(LEFT(H383,1)="-",1,0)+IF(LEFT(I383,1)="-",1,0)+IF(LEFT(J383,1)="-",1,0)))</f>
        <v>3</v>
      </c>
      <c r="M383" s="87">
        <f>IF(K383=3,1,"")</f>
      </c>
      <c r="N383" s="87">
        <f>IF(L383=3,1,"")</f>
        <v>1</v>
      </c>
    </row>
    <row r="384" spans="1:14" ht="15.75" outlineLevel="1" thickBot="1">
      <c r="A384" s="23"/>
      <c r="B384" s="92" t="s">
        <v>373</v>
      </c>
      <c r="C384" s="82" t="str">
        <f>IF(C379&gt;"",C379,"")</f>
        <v>Mäkinen Anton</v>
      </c>
      <c r="D384" s="82" t="str">
        <f>IF(G379&gt;"",G379,"")</f>
        <v>Hartikainen Iivari</v>
      </c>
      <c r="E384" s="93"/>
      <c r="F384" s="90">
        <v>-8</v>
      </c>
      <c r="G384" s="94">
        <v>-7</v>
      </c>
      <c r="H384" s="90">
        <v>-8</v>
      </c>
      <c r="I384" s="90"/>
      <c r="J384" s="90"/>
      <c r="K384" s="85">
        <f>IF(ISBLANK(F384),"",COUNTIF(F384:J384,"&gt;=0"))</f>
        <v>0</v>
      </c>
      <c r="L384" s="86">
        <f>IF(ISBLANK(F384),"",(IF(LEFT(F384,1)="-",1,0)+IF(LEFT(G384,1)="-",1,0)+IF(LEFT(H384,1)="-",1,0)+IF(LEFT(I384,1)="-",1,0)+IF(LEFT(J384,1)="-",1,0)))</f>
        <v>3</v>
      </c>
      <c r="M384" s="87">
        <f>IF(K384=3,1,"")</f>
      </c>
      <c r="N384" s="87">
        <f>IF(L384=3,1,"")</f>
        <v>1</v>
      </c>
    </row>
    <row r="385" spans="1:14" ht="15.75" outlineLevel="1" thickBot="1">
      <c r="A385" s="23"/>
      <c r="B385" s="95" t="s">
        <v>374</v>
      </c>
      <c r="C385" s="82" t="str">
        <f>IF(C377&gt;"",C377,"")</f>
        <v>Kokkonen Jani</v>
      </c>
      <c r="D385" s="82" t="str">
        <f>IF(G378&gt;"",G378,"")</f>
        <v>Rissanen Patrik</v>
      </c>
      <c r="E385" s="96"/>
      <c r="F385" s="97">
        <v>10</v>
      </c>
      <c r="G385" s="98">
        <v>10</v>
      </c>
      <c r="H385" s="97">
        <v>10</v>
      </c>
      <c r="I385" s="97"/>
      <c r="J385" s="97"/>
      <c r="K385" s="85">
        <f>IF(ISBLANK(F385),"",COUNTIF(F385:J385,"&gt;=0"))</f>
        <v>3</v>
      </c>
      <c r="L385" s="86">
        <f>IF(ISBLANK(F385),"",(IF(LEFT(F385,1)="-",1,0)+IF(LEFT(G385,1)="-",1,0)+IF(LEFT(H385,1)="-",1,0)+IF(LEFT(I385,1)="-",1,0)+IF(LEFT(J385,1)="-",1,0)))</f>
        <v>0</v>
      </c>
      <c r="M385" s="87">
        <f>IF(K385=3,1,"")</f>
        <v>1</v>
      </c>
      <c r="N385" s="87">
        <f>IF(L385=3,1,"")</f>
      </c>
    </row>
    <row r="386" spans="1:14" ht="15" outlineLevel="1">
      <c r="A386" s="23"/>
      <c r="B386" s="88" t="s">
        <v>375</v>
      </c>
      <c r="C386" s="82" t="str">
        <f>IF(C378&gt;"",C378,"")</f>
        <v>Pitkänen Toni</v>
      </c>
      <c r="D386" s="82" t="str">
        <f>IF(G377&gt;"",G377,"")</f>
        <v>Pulkkinen Jyri</v>
      </c>
      <c r="E386" s="89"/>
      <c r="F386" s="91">
        <v>-10</v>
      </c>
      <c r="G386" s="99">
        <v>7</v>
      </c>
      <c r="H386" s="91">
        <v>11</v>
      </c>
      <c r="I386" s="91">
        <v>8</v>
      </c>
      <c r="J386" s="91"/>
      <c r="K386" s="85">
        <f>IF(ISBLANK(F386),"",COUNTIF(F386:J386,"&gt;=0"))</f>
        <v>3</v>
      </c>
      <c r="L386" s="86">
        <f>IF(ISBLANK(F386),"",(IF(LEFT(F386,1)="-",1,0)+IF(LEFT(G386,1)="-",1,0)+IF(LEFT(H386,1)="-",1,0)+IF(LEFT(I386,1)="-",1,0)+IF(LEFT(J386,1)="-",1,0)))</f>
        <v>1</v>
      </c>
      <c r="M386" s="87">
        <f>IF(K386=3,1,"")</f>
        <v>1</v>
      </c>
      <c r="N386" s="87">
        <f>IF(L386=3,1,"")</f>
      </c>
    </row>
    <row r="387" spans="1:14" ht="15.75" outlineLevel="1">
      <c r="A387" s="23"/>
      <c r="B387" s="74"/>
      <c r="C387" s="51"/>
      <c r="D387" s="51"/>
      <c r="E387" s="51"/>
      <c r="F387" s="51"/>
      <c r="G387" s="51"/>
      <c r="H387" s="51"/>
      <c r="I387" s="114" t="s">
        <v>376</v>
      </c>
      <c r="J387" s="114"/>
      <c r="K387" s="100">
        <f>SUM(K382:K386)</f>
        <v>9</v>
      </c>
      <c r="L387" s="100">
        <f>SUM(L382:L386)</f>
        <v>7</v>
      </c>
      <c r="M387" s="100">
        <f>SUM(M382:M386)</f>
        <v>3</v>
      </c>
      <c r="N387" s="100">
        <f>SUM(N382:N386)</f>
        <v>2</v>
      </c>
    </row>
    <row r="388" spans="1:14" ht="15.75" outlineLevel="1">
      <c r="A388" s="23"/>
      <c r="B388" s="101" t="s">
        <v>377</v>
      </c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102"/>
    </row>
    <row r="389" spans="1:14" ht="15.75" outlineLevel="1">
      <c r="A389" s="23"/>
      <c r="B389" s="103" t="s">
        <v>378</v>
      </c>
      <c r="C389" s="104"/>
      <c r="D389" s="104" t="s">
        <v>379</v>
      </c>
      <c r="E389" s="49"/>
      <c r="F389" s="104"/>
      <c r="G389" s="104" t="s">
        <v>27</v>
      </c>
      <c r="H389" s="49"/>
      <c r="I389" s="104"/>
      <c r="J389" s="105" t="s">
        <v>380</v>
      </c>
      <c r="K389" s="56"/>
      <c r="L389" s="51"/>
      <c r="M389" s="51"/>
      <c r="N389" s="102"/>
    </row>
    <row r="390" spans="1:14" ht="18.75" outlineLevel="1" thickBot="1">
      <c r="A390" s="23"/>
      <c r="B390" s="74"/>
      <c r="C390" s="51"/>
      <c r="D390" s="51"/>
      <c r="E390" s="51"/>
      <c r="F390" s="51"/>
      <c r="G390" s="51"/>
      <c r="H390" s="51"/>
      <c r="I390" s="51"/>
      <c r="J390" s="110" t="str">
        <f>IF(M387=3,C376,IF(N387=3,G376,""))</f>
        <v>Wega</v>
      </c>
      <c r="K390" s="110"/>
      <c r="L390" s="110"/>
      <c r="M390" s="110"/>
      <c r="N390" s="110"/>
    </row>
    <row r="391" spans="1:14" ht="18.75" outlineLevel="1" thickBot="1">
      <c r="A391" s="23"/>
      <c r="B391" s="106"/>
      <c r="C391" s="107"/>
      <c r="D391" s="107"/>
      <c r="E391" s="107"/>
      <c r="F391" s="107"/>
      <c r="G391" s="107"/>
      <c r="H391" s="107"/>
      <c r="I391" s="107"/>
      <c r="J391" s="108"/>
      <c r="K391" s="108"/>
      <c r="L391" s="108"/>
      <c r="M391" s="108"/>
      <c r="N391" s="109"/>
    </row>
    <row r="392" ht="15.75" thickTop="1">
      <c r="A392" s="23"/>
    </row>
    <row r="393" ht="15.75" thickBot="1">
      <c r="A393" s="128" t="s">
        <v>398</v>
      </c>
    </row>
    <row r="394" spans="2:14" ht="16.5" outlineLevel="1" thickTop="1">
      <c r="B394" s="45"/>
      <c r="C394" s="46"/>
      <c r="D394" s="47"/>
      <c r="E394" s="47"/>
      <c r="F394" s="122" t="s">
        <v>348</v>
      </c>
      <c r="G394" s="122"/>
      <c r="H394" s="123" t="s">
        <v>349</v>
      </c>
      <c r="I394" s="123"/>
      <c r="J394" s="123"/>
      <c r="K394" s="123"/>
      <c r="L394" s="123"/>
      <c r="M394" s="123"/>
      <c r="N394" s="123"/>
    </row>
    <row r="395" spans="2:14" ht="15.75" outlineLevel="1">
      <c r="B395" s="48"/>
      <c r="C395" s="49"/>
      <c r="D395" s="50"/>
      <c r="E395" s="51"/>
      <c r="F395" s="124" t="s">
        <v>350</v>
      </c>
      <c r="G395" s="124"/>
      <c r="H395" s="125" t="s">
        <v>53</v>
      </c>
      <c r="I395" s="125"/>
      <c r="J395" s="125"/>
      <c r="K395" s="125"/>
      <c r="L395" s="125"/>
      <c r="M395" s="125"/>
      <c r="N395" s="125"/>
    </row>
    <row r="396" spans="2:14" ht="15.75" outlineLevel="1">
      <c r="B396" s="52"/>
      <c r="C396" s="53"/>
      <c r="D396" s="51"/>
      <c r="E396" s="51"/>
      <c r="F396" s="126" t="s">
        <v>351</v>
      </c>
      <c r="G396" s="126"/>
      <c r="H396" s="127" t="s">
        <v>227</v>
      </c>
      <c r="I396" s="127"/>
      <c r="J396" s="127"/>
      <c r="K396" s="127"/>
      <c r="L396" s="127"/>
      <c r="M396" s="127"/>
      <c r="N396" s="127"/>
    </row>
    <row r="397" spans="2:14" ht="21" outlineLevel="1" thickBot="1">
      <c r="B397" s="54"/>
      <c r="C397" s="55" t="s">
        <v>352</v>
      </c>
      <c r="D397" s="56"/>
      <c r="E397" s="51"/>
      <c r="F397" s="115" t="s">
        <v>353</v>
      </c>
      <c r="G397" s="115"/>
      <c r="H397" s="116"/>
      <c r="I397" s="116"/>
      <c r="J397" s="116"/>
      <c r="K397" s="57" t="s">
        <v>354</v>
      </c>
      <c r="L397" s="117"/>
      <c r="M397" s="117"/>
      <c r="N397" s="117"/>
    </row>
    <row r="398" spans="2:14" ht="16.5" outlineLevel="1" thickTop="1">
      <c r="B398" s="58"/>
      <c r="C398" s="59"/>
      <c r="D398" s="51"/>
      <c r="E398" s="51"/>
      <c r="F398" s="60"/>
      <c r="G398" s="59"/>
      <c r="H398" s="59"/>
      <c r="I398" s="61"/>
      <c r="J398" s="62"/>
      <c r="K398" s="63"/>
      <c r="L398" s="63"/>
      <c r="M398" s="63"/>
      <c r="N398" s="64"/>
    </row>
    <row r="399" spans="2:14" ht="16.5" outlineLevel="1" thickBot="1">
      <c r="B399" s="65" t="s">
        <v>355</v>
      </c>
      <c r="C399" s="118" t="s">
        <v>406</v>
      </c>
      <c r="D399" s="118"/>
      <c r="E399" s="66"/>
      <c r="F399" s="67" t="s">
        <v>356</v>
      </c>
      <c r="G399" s="119" t="s">
        <v>53</v>
      </c>
      <c r="H399" s="119"/>
      <c r="I399" s="119"/>
      <c r="J399" s="119"/>
      <c r="K399" s="119"/>
      <c r="L399" s="119"/>
      <c r="M399" s="119"/>
      <c r="N399" s="119"/>
    </row>
    <row r="400" spans="2:14" ht="15" outlineLevel="1">
      <c r="B400" s="68" t="s">
        <v>357</v>
      </c>
      <c r="C400" s="120" t="s">
        <v>119</v>
      </c>
      <c r="D400" s="120"/>
      <c r="E400" s="69"/>
      <c r="F400" s="70" t="s">
        <v>358</v>
      </c>
      <c r="G400" s="121" t="s">
        <v>82</v>
      </c>
      <c r="H400" s="121"/>
      <c r="I400" s="121"/>
      <c r="J400" s="121"/>
      <c r="K400" s="121"/>
      <c r="L400" s="121"/>
      <c r="M400" s="121"/>
      <c r="N400" s="121"/>
    </row>
    <row r="401" spans="2:14" ht="15" outlineLevel="1">
      <c r="B401" s="71" t="s">
        <v>359</v>
      </c>
      <c r="C401" s="111" t="s">
        <v>161</v>
      </c>
      <c r="D401" s="111"/>
      <c r="E401" s="69"/>
      <c r="F401" s="72" t="s">
        <v>360</v>
      </c>
      <c r="G401" s="112" t="s">
        <v>399</v>
      </c>
      <c r="H401" s="112"/>
      <c r="I401" s="112"/>
      <c r="J401" s="112"/>
      <c r="K401" s="112"/>
      <c r="L401" s="112"/>
      <c r="M401" s="112"/>
      <c r="N401" s="112"/>
    </row>
    <row r="402" spans="2:14" ht="15" outlineLevel="1">
      <c r="B402" s="71" t="s">
        <v>361</v>
      </c>
      <c r="C402" s="111" t="s">
        <v>140</v>
      </c>
      <c r="D402" s="111"/>
      <c r="E402" s="69"/>
      <c r="F402" s="73" t="s">
        <v>362</v>
      </c>
      <c r="G402" s="112" t="s">
        <v>52</v>
      </c>
      <c r="H402" s="112"/>
      <c r="I402" s="112"/>
      <c r="J402" s="112"/>
      <c r="K402" s="112"/>
      <c r="L402" s="112"/>
      <c r="M402" s="112"/>
      <c r="N402" s="112"/>
    </row>
    <row r="403" spans="2:14" ht="15.75" outlineLevel="1">
      <c r="B403" s="74"/>
      <c r="C403" s="51"/>
      <c r="D403" s="51"/>
      <c r="E403" s="51"/>
      <c r="F403" s="60"/>
      <c r="G403" s="75"/>
      <c r="H403" s="75"/>
      <c r="I403" s="75"/>
      <c r="J403" s="51"/>
      <c r="K403" s="51"/>
      <c r="L403" s="51"/>
      <c r="M403" s="76"/>
      <c r="N403" s="77"/>
    </row>
    <row r="404" spans="2:14" ht="16.5" outlineLevel="1" thickBot="1">
      <c r="B404" s="78" t="s">
        <v>363</v>
      </c>
      <c r="C404" s="51"/>
      <c r="D404" s="51"/>
      <c r="E404" s="51"/>
      <c r="F404" s="79" t="s">
        <v>364</v>
      </c>
      <c r="G404" s="79" t="s">
        <v>365</v>
      </c>
      <c r="H404" s="79" t="s">
        <v>366</v>
      </c>
      <c r="I404" s="79" t="s">
        <v>367</v>
      </c>
      <c r="J404" s="79" t="s">
        <v>368</v>
      </c>
      <c r="K404" s="113" t="s">
        <v>5</v>
      </c>
      <c r="L404" s="113"/>
      <c r="M404" s="79" t="s">
        <v>369</v>
      </c>
      <c r="N404" s="80" t="s">
        <v>370</v>
      </c>
    </row>
    <row r="405" spans="2:14" ht="15.75" outlineLevel="1" thickBot="1">
      <c r="B405" s="81" t="s">
        <v>371</v>
      </c>
      <c r="C405" s="82" t="str">
        <f>IF(C400&gt;"",C400,"")</f>
        <v>Adewole Akeem</v>
      </c>
      <c r="D405" s="82" t="str">
        <f>IF(G400&gt;"",G400,"")</f>
        <v>Jansons Rolands</v>
      </c>
      <c r="E405" s="83"/>
      <c r="F405" s="84">
        <v>-13</v>
      </c>
      <c r="G405" s="84">
        <v>8</v>
      </c>
      <c r="H405" s="84">
        <v>-8</v>
      </c>
      <c r="I405" s="84">
        <v>8</v>
      </c>
      <c r="J405" s="84">
        <v>9</v>
      </c>
      <c r="K405" s="85">
        <f>IF(ISBLANK(F405),"",COUNTIF(F405:J405,"&gt;=0"))</f>
        <v>3</v>
      </c>
      <c r="L405" s="86">
        <f>IF(ISBLANK(F405),"",(IF(LEFT(F405,1)="-",1,0)+IF(LEFT(G405,1)="-",1,0)+IF(LEFT(H405,1)="-",1,0)+IF(LEFT(I405,1)="-",1,0)+IF(LEFT(J405,1)="-",1,0)))</f>
        <v>2</v>
      </c>
      <c r="M405" s="87">
        <f>IF(K405=3,1,"")</f>
        <v>1</v>
      </c>
      <c r="N405" s="87">
        <f>IF(L405=3,1,"")</f>
      </c>
    </row>
    <row r="406" spans="2:14" ht="15.75" outlineLevel="1" thickBot="1">
      <c r="B406" s="88" t="s">
        <v>372</v>
      </c>
      <c r="C406" s="82" t="str">
        <f>IF(C401&gt;"",C401,"")</f>
        <v>Mackay Sebastien</v>
      </c>
      <c r="D406" s="82" t="str">
        <f>IF(G401&gt;"",G401,"")</f>
        <v>Grefberg Pär</v>
      </c>
      <c r="E406" s="89"/>
      <c r="F406" s="90">
        <v>6</v>
      </c>
      <c r="G406" s="91">
        <v>3</v>
      </c>
      <c r="H406" s="91">
        <v>4</v>
      </c>
      <c r="I406" s="91"/>
      <c r="J406" s="91"/>
      <c r="K406" s="85">
        <f>IF(ISBLANK(F406),"",COUNTIF(F406:J406,"&gt;=0"))</f>
        <v>3</v>
      </c>
      <c r="L406" s="86">
        <f>IF(ISBLANK(F406),"",(IF(LEFT(F406,1)="-",1,0)+IF(LEFT(G406,1)="-",1,0)+IF(LEFT(H406,1)="-",1,0)+IF(LEFT(I406,1)="-",1,0)+IF(LEFT(J406,1)="-",1,0)))</f>
        <v>0</v>
      </c>
      <c r="M406" s="87">
        <f>IF(K406=3,1,"")</f>
        <v>1</v>
      </c>
      <c r="N406" s="87">
        <f>IF(L406=3,1,"")</f>
      </c>
    </row>
    <row r="407" spans="2:14" ht="15.75" outlineLevel="1" thickBot="1">
      <c r="B407" s="92" t="s">
        <v>373</v>
      </c>
      <c r="C407" s="82" t="str">
        <f>IF(C402&gt;"",C402,"")</f>
        <v>Tikhomirov Vladimir</v>
      </c>
      <c r="D407" s="82" t="str">
        <f>IF(G402&gt;"",G402,"")</f>
        <v>Eriksson Peter</v>
      </c>
      <c r="E407" s="93"/>
      <c r="F407" s="90">
        <v>7</v>
      </c>
      <c r="G407" s="94">
        <v>12</v>
      </c>
      <c r="H407" s="90">
        <v>9</v>
      </c>
      <c r="I407" s="90"/>
      <c r="J407" s="90"/>
      <c r="K407" s="85">
        <f>IF(ISBLANK(F407),"",COUNTIF(F407:J407,"&gt;=0"))</f>
        <v>3</v>
      </c>
      <c r="L407" s="86">
        <f>IF(ISBLANK(F407),"",(IF(LEFT(F407,1)="-",1,0)+IF(LEFT(G407,1)="-",1,0)+IF(LEFT(H407,1)="-",1,0)+IF(LEFT(I407,1)="-",1,0)+IF(LEFT(J407,1)="-",1,0)))</f>
        <v>0</v>
      </c>
      <c r="M407" s="87">
        <f>IF(K407=3,1,"")</f>
        <v>1</v>
      </c>
      <c r="N407" s="87">
        <f>IF(L407=3,1,"")</f>
      </c>
    </row>
    <row r="408" spans="2:14" ht="15.75" outlineLevel="1" thickBot="1">
      <c r="B408" s="95" t="s">
        <v>374</v>
      </c>
      <c r="C408" s="82" t="str">
        <f>IF(C400&gt;"",C400,"")</f>
        <v>Adewole Akeem</v>
      </c>
      <c r="D408" s="82" t="str">
        <f>IF(G401&gt;"",G401,"")</f>
        <v>Grefberg Pär</v>
      </c>
      <c r="E408" s="96"/>
      <c r="F408" s="97"/>
      <c r="G408" s="98"/>
      <c r="H408" s="97"/>
      <c r="I408" s="97"/>
      <c r="J408" s="97"/>
      <c r="K408" s="85">
        <f>IF(ISBLANK(F408),"",COUNTIF(F408:J408,"&gt;=0"))</f>
      </c>
      <c r="L408" s="86">
        <f>IF(ISBLANK(F408),"",(IF(LEFT(F408,1)="-",1,0)+IF(LEFT(G408,1)="-",1,0)+IF(LEFT(H408,1)="-",1,0)+IF(LEFT(I408,1)="-",1,0)+IF(LEFT(J408,1)="-",1,0)))</f>
      </c>
      <c r="M408" s="87">
        <f>IF(K408=3,1,"")</f>
      </c>
      <c r="N408" s="87">
        <f>IF(L408=3,1,"")</f>
      </c>
    </row>
    <row r="409" spans="2:14" ht="15" outlineLevel="1">
      <c r="B409" s="88" t="s">
        <v>375</v>
      </c>
      <c r="C409" s="82" t="str">
        <f>IF(C401&gt;"",C401,"")</f>
        <v>Mackay Sebastien</v>
      </c>
      <c r="D409" s="82" t="str">
        <f>IF(G400&gt;"",G400,"")</f>
        <v>Jansons Rolands</v>
      </c>
      <c r="E409" s="89"/>
      <c r="F409" s="91"/>
      <c r="G409" s="99"/>
      <c r="H409" s="91"/>
      <c r="I409" s="91"/>
      <c r="J409" s="91"/>
      <c r="K409" s="85">
        <f>IF(ISBLANK(F409),"",COUNTIF(F409:J409,"&gt;=0"))</f>
      </c>
      <c r="L409" s="86">
        <f>IF(ISBLANK(F409),"",(IF(LEFT(F409,1)="-",1,0)+IF(LEFT(G409,1)="-",1,0)+IF(LEFT(H409,1)="-",1,0)+IF(LEFT(I409,1)="-",1,0)+IF(LEFT(J409,1)="-",1,0)))</f>
      </c>
      <c r="M409" s="87">
        <f>IF(K409=3,1,"")</f>
      </c>
      <c r="N409" s="87">
        <f>IF(L409=3,1,"")</f>
      </c>
    </row>
    <row r="410" spans="2:14" ht="15.75" outlineLevel="1">
      <c r="B410" s="74"/>
      <c r="C410" s="51"/>
      <c r="D410" s="51"/>
      <c r="E410" s="51"/>
      <c r="F410" s="51"/>
      <c r="G410" s="51"/>
      <c r="H410" s="51"/>
      <c r="I410" s="114" t="s">
        <v>376</v>
      </c>
      <c r="J410" s="114"/>
      <c r="K410" s="100">
        <f>SUM(K405:K409)</f>
        <v>9</v>
      </c>
      <c r="L410" s="100">
        <f>SUM(L405:L409)</f>
        <v>2</v>
      </c>
      <c r="M410" s="100">
        <f>SUM(M405:M409)</f>
        <v>3</v>
      </c>
      <c r="N410" s="100">
        <f>SUM(N405:N409)</f>
        <v>0</v>
      </c>
    </row>
    <row r="411" spans="2:14" ht="15.75" outlineLevel="1">
      <c r="B411" s="101" t="s">
        <v>377</v>
      </c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102"/>
    </row>
    <row r="412" spans="2:14" ht="15.75" outlineLevel="1">
      <c r="B412" s="103" t="s">
        <v>378</v>
      </c>
      <c r="C412" s="104"/>
      <c r="D412" s="104" t="s">
        <v>379</v>
      </c>
      <c r="E412" s="49"/>
      <c r="F412" s="104"/>
      <c r="G412" s="104" t="s">
        <v>27</v>
      </c>
      <c r="H412" s="49"/>
      <c r="I412" s="104"/>
      <c r="J412" s="105" t="s">
        <v>380</v>
      </c>
      <c r="K412" s="56"/>
      <c r="L412" s="51"/>
      <c r="M412" s="51"/>
      <c r="N412" s="102"/>
    </row>
    <row r="413" spans="2:14" ht="18.75" outlineLevel="1" thickBot="1">
      <c r="B413" s="74"/>
      <c r="C413" s="51"/>
      <c r="D413" s="51"/>
      <c r="E413" s="51"/>
      <c r="F413" s="51"/>
      <c r="G413" s="51"/>
      <c r="H413" s="51"/>
      <c r="I413" s="51"/>
      <c r="J413" s="110" t="str">
        <f>IF(M410=3,C399,IF(N410=3,G399,""))</f>
        <v>PT Espoo 3</v>
      </c>
      <c r="K413" s="110"/>
      <c r="L413" s="110"/>
      <c r="M413" s="110"/>
      <c r="N413" s="110"/>
    </row>
    <row r="414" spans="2:14" ht="18.75" outlineLevel="1" thickBot="1">
      <c r="B414" s="106"/>
      <c r="C414" s="107"/>
      <c r="D414" s="107"/>
      <c r="E414" s="107"/>
      <c r="F414" s="107"/>
      <c r="G414" s="107"/>
      <c r="H414" s="107"/>
      <c r="I414" s="107"/>
      <c r="J414" s="108"/>
      <c r="K414" s="108"/>
      <c r="L414" s="108"/>
      <c r="M414" s="108"/>
      <c r="N414" s="109"/>
    </row>
    <row r="415" ht="15.75" thickTop="1">
      <c r="A415" s="23"/>
    </row>
    <row r="416" ht="15.75" thickBot="1">
      <c r="A416" s="128" t="s">
        <v>416</v>
      </c>
    </row>
    <row r="417" spans="2:14" ht="16.5" outlineLevel="1" thickTop="1">
      <c r="B417" s="45"/>
      <c r="C417" s="46"/>
      <c r="D417" s="47"/>
      <c r="E417" s="47"/>
      <c r="F417" s="122" t="s">
        <v>348</v>
      </c>
      <c r="G417" s="122"/>
      <c r="H417" s="123" t="s">
        <v>349</v>
      </c>
      <c r="I417" s="123"/>
      <c r="J417" s="123"/>
      <c r="K417" s="123"/>
      <c r="L417" s="123"/>
      <c r="M417" s="123"/>
      <c r="N417" s="123"/>
    </row>
    <row r="418" spans="2:14" ht="15.75" outlineLevel="1">
      <c r="B418" s="48"/>
      <c r="C418" s="49"/>
      <c r="D418" s="50"/>
      <c r="E418" s="51"/>
      <c r="F418" s="124" t="s">
        <v>350</v>
      </c>
      <c r="G418" s="124"/>
      <c r="H418" s="125" t="s">
        <v>53</v>
      </c>
      <c r="I418" s="125"/>
      <c r="J418" s="125"/>
      <c r="K418" s="125"/>
      <c r="L418" s="125"/>
      <c r="M418" s="125"/>
      <c r="N418" s="125"/>
    </row>
    <row r="419" spans="2:14" ht="15.75" outlineLevel="1">
      <c r="B419" s="52"/>
      <c r="C419" s="53"/>
      <c r="D419" s="51"/>
      <c r="E419" s="51"/>
      <c r="F419" s="126" t="s">
        <v>351</v>
      </c>
      <c r="G419" s="126"/>
      <c r="H419" s="127" t="s">
        <v>227</v>
      </c>
      <c r="I419" s="127"/>
      <c r="J419" s="127"/>
      <c r="K419" s="127"/>
      <c r="L419" s="127"/>
      <c r="M419" s="127"/>
      <c r="N419" s="127"/>
    </row>
    <row r="420" spans="2:14" ht="21" outlineLevel="1" thickBot="1">
      <c r="B420" s="54"/>
      <c r="C420" s="55" t="s">
        <v>352</v>
      </c>
      <c r="D420" s="56"/>
      <c r="E420" s="51"/>
      <c r="F420" s="115" t="s">
        <v>353</v>
      </c>
      <c r="G420" s="115"/>
      <c r="H420" s="116"/>
      <c r="I420" s="116"/>
      <c r="J420" s="116"/>
      <c r="K420" s="57" t="s">
        <v>354</v>
      </c>
      <c r="L420" s="117"/>
      <c r="M420" s="117"/>
      <c r="N420" s="117"/>
    </row>
    <row r="421" spans="2:14" ht="16.5" outlineLevel="1" thickTop="1">
      <c r="B421" s="58"/>
      <c r="C421" s="59"/>
      <c r="D421" s="51"/>
      <c r="E421" s="51"/>
      <c r="F421" s="60"/>
      <c r="G421" s="59"/>
      <c r="H421" s="59"/>
      <c r="I421" s="61"/>
      <c r="J421" s="62"/>
      <c r="K421" s="63"/>
      <c r="L421" s="63"/>
      <c r="M421" s="63"/>
      <c r="N421" s="64"/>
    </row>
    <row r="422" spans="2:14" ht="16.5" outlineLevel="1" thickBot="1">
      <c r="B422" s="65" t="s">
        <v>355</v>
      </c>
      <c r="C422" s="118" t="s">
        <v>37</v>
      </c>
      <c r="D422" s="118"/>
      <c r="E422" s="66"/>
      <c r="F422" s="67" t="s">
        <v>356</v>
      </c>
      <c r="G422" s="119" t="s">
        <v>15</v>
      </c>
      <c r="H422" s="119"/>
      <c r="I422" s="119"/>
      <c r="J422" s="119"/>
      <c r="K422" s="119"/>
      <c r="L422" s="119"/>
      <c r="M422" s="119"/>
      <c r="N422" s="119"/>
    </row>
    <row r="423" spans="2:14" ht="15" outlineLevel="1">
      <c r="B423" s="68" t="s">
        <v>357</v>
      </c>
      <c r="C423" s="120" t="s">
        <v>36</v>
      </c>
      <c r="D423" s="120"/>
      <c r="E423" s="69"/>
      <c r="F423" s="70" t="s">
        <v>358</v>
      </c>
      <c r="G423" s="121" t="s">
        <v>430</v>
      </c>
      <c r="H423" s="121"/>
      <c r="I423" s="121"/>
      <c r="J423" s="121"/>
      <c r="K423" s="121"/>
      <c r="L423" s="121"/>
      <c r="M423" s="121"/>
      <c r="N423" s="121"/>
    </row>
    <row r="424" spans="2:14" ht="15" outlineLevel="1">
      <c r="B424" s="71" t="s">
        <v>359</v>
      </c>
      <c r="C424" s="111" t="s">
        <v>114</v>
      </c>
      <c r="D424" s="111"/>
      <c r="E424" s="69"/>
      <c r="F424" s="72" t="s">
        <v>360</v>
      </c>
      <c r="G424" s="112" t="s">
        <v>429</v>
      </c>
      <c r="H424" s="112"/>
      <c r="I424" s="112"/>
      <c r="J424" s="112"/>
      <c r="K424" s="112"/>
      <c r="L424" s="112"/>
      <c r="M424" s="112"/>
      <c r="N424" s="112"/>
    </row>
    <row r="425" spans="2:14" ht="15" outlineLevel="1">
      <c r="B425" s="71" t="s">
        <v>361</v>
      </c>
      <c r="C425" s="111" t="s">
        <v>157</v>
      </c>
      <c r="D425" s="111"/>
      <c r="E425" s="69"/>
      <c r="F425" s="73" t="s">
        <v>362</v>
      </c>
      <c r="G425" s="112" t="s">
        <v>428</v>
      </c>
      <c r="H425" s="112"/>
      <c r="I425" s="112"/>
      <c r="J425" s="112"/>
      <c r="K425" s="112"/>
      <c r="L425" s="112"/>
      <c r="M425" s="112"/>
      <c r="N425" s="112"/>
    </row>
    <row r="426" spans="2:14" ht="15.75" outlineLevel="1">
      <c r="B426" s="74"/>
      <c r="C426" s="51"/>
      <c r="D426" s="51"/>
      <c r="E426" s="51"/>
      <c r="F426" s="60"/>
      <c r="G426" s="75"/>
      <c r="H426" s="75"/>
      <c r="I426" s="75"/>
      <c r="J426" s="51"/>
      <c r="K426" s="51"/>
      <c r="L426" s="51"/>
      <c r="M426" s="76"/>
      <c r="N426" s="77"/>
    </row>
    <row r="427" spans="2:14" ht="16.5" outlineLevel="1" thickBot="1">
      <c r="B427" s="78" t="s">
        <v>363</v>
      </c>
      <c r="C427" s="51"/>
      <c r="D427" s="51"/>
      <c r="E427" s="51"/>
      <c r="F427" s="79" t="s">
        <v>364</v>
      </c>
      <c r="G427" s="79" t="s">
        <v>365</v>
      </c>
      <c r="H427" s="79" t="s">
        <v>366</v>
      </c>
      <c r="I427" s="79" t="s">
        <v>367</v>
      </c>
      <c r="J427" s="79" t="s">
        <v>368</v>
      </c>
      <c r="K427" s="113" t="s">
        <v>5</v>
      </c>
      <c r="L427" s="113"/>
      <c r="M427" s="79" t="s">
        <v>369</v>
      </c>
      <c r="N427" s="80" t="s">
        <v>370</v>
      </c>
    </row>
    <row r="428" spans="2:14" ht="15.75" outlineLevel="1" thickBot="1">
      <c r="B428" s="81" t="s">
        <v>371</v>
      </c>
      <c r="C428" s="82" t="str">
        <f>IF(C423&gt;"",C423,"")</f>
        <v>Kokkonen Jani</v>
      </c>
      <c r="D428" s="82" t="str">
        <f>IF(G423&gt;"",G423,"")</f>
        <v>Soine Toni</v>
      </c>
      <c r="E428" s="83"/>
      <c r="F428" s="84">
        <v>-7</v>
      </c>
      <c r="G428" s="84">
        <v>-5</v>
      </c>
      <c r="H428" s="84">
        <v>-6</v>
      </c>
      <c r="I428" s="84"/>
      <c r="J428" s="84"/>
      <c r="K428" s="85">
        <f>IF(ISBLANK(F428),"",COUNTIF(F428:J428,"&gt;=0"))</f>
        <v>0</v>
      </c>
      <c r="L428" s="86">
        <f>IF(ISBLANK(F428),"",(IF(LEFT(F428,1)="-",1,0)+IF(LEFT(G428,1)="-",1,0)+IF(LEFT(H428,1)="-",1,0)+IF(LEFT(I428,1)="-",1,0)+IF(LEFT(J428,1)="-",1,0)))</f>
        <v>3</v>
      </c>
      <c r="M428" s="87">
        <f>IF(K428=3,1,"")</f>
      </c>
      <c r="N428" s="87">
        <f>IF(L428=3,1,"")</f>
        <v>1</v>
      </c>
    </row>
    <row r="429" spans="2:14" ht="15.75" outlineLevel="1" thickBot="1">
      <c r="B429" s="88" t="s">
        <v>372</v>
      </c>
      <c r="C429" s="82" t="str">
        <f>IF(C424&gt;"",C424,"")</f>
        <v>Pitkänen Toni</v>
      </c>
      <c r="D429" s="82" t="str">
        <f>IF(G424&gt;"",G424,"")</f>
        <v>Jormanainen Jani</v>
      </c>
      <c r="E429" s="89"/>
      <c r="F429" s="90">
        <v>-4</v>
      </c>
      <c r="G429" s="91">
        <v>8</v>
      </c>
      <c r="H429" s="91">
        <v>-7</v>
      </c>
      <c r="I429" s="91">
        <v>-6</v>
      </c>
      <c r="J429" s="91"/>
      <c r="K429" s="85">
        <f>IF(ISBLANK(F429),"",COUNTIF(F429:J429,"&gt;=0"))</f>
        <v>1</v>
      </c>
      <c r="L429" s="86">
        <f>IF(ISBLANK(F429),"",(IF(LEFT(F429,1)="-",1,0)+IF(LEFT(G429,1)="-",1,0)+IF(LEFT(H429,1)="-",1,0)+IF(LEFT(I429,1)="-",1,0)+IF(LEFT(J429,1)="-",1,0)))</f>
        <v>3</v>
      </c>
      <c r="M429" s="87">
        <f>IF(K429=3,1,"")</f>
      </c>
      <c r="N429" s="87">
        <f>IF(L429=3,1,"")</f>
        <v>1</v>
      </c>
    </row>
    <row r="430" spans="2:14" ht="15.75" outlineLevel="1" thickBot="1">
      <c r="B430" s="92" t="s">
        <v>373</v>
      </c>
      <c r="C430" s="82" t="str">
        <f>IF(C425&gt;"",C425,"")</f>
        <v>Mäkinen Anton</v>
      </c>
      <c r="D430" s="82" t="str">
        <f>IF(G425&gt;"",G425,"")</f>
        <v>Chau Dinh Huy</v>
      </c>
      <c r="E430" s="93"/>
      <c r="F430" s="90">
        <v>4</v>
      </c>
      <c r="G430" s="94">
        <v>-6</v>
      </c>
      <c r="H430" s="90">
        <v>7</v>
      </c>
      <c r="I430" s="90">
        <v>-8</v>
      </c>
      <c r="J430" s="90">
        <v>9</v>
      </c>
      <c r="K430" s="85">
        <f>IF(ISBLANK(F430),"",COUNTIF(F430:J430,"&gt;=0"))</f>
        <v>3</v>
      </c>
      <c r="L430" s="86">
        <f>IF(ISBLANK(F430),"",(IF(LEFT(F430,1)="-",1,0)+IF(LEFT(G430,1)="-",1,0)+IF(LEFT(H430,1)="-",1,0)+IF(LEFT(I430,1)="-",1,0)+IF(LEFT(J430,1)="-",1,0)))</f>
        <v>2</v>
      </c>
      <c r="M430" s="87">
        <f>IF(K430=3,1,"")</f>
        <v>1</v>
      </c>
      <c r="N430" s="87">
        <f>IF(L430=3,1,"")</f>
      </c>
    </row>
    <row r="431" spans="2:14" ht="15.75" outlineLevel="1" thickBot="1">
      <c r="B431" s="95" t="s">
        <v>374</v>
      </c>
      <c r="C431" s="82" t="str">
        <f>IF(C423&gt;"",C423,"")</f>
        <v>Kokkonen Jani</v>
      </c>
      <c r="D431" s="82" t="str">
        <f>IF(G424&gt;"",G424,"")</f>
        <v>Jormanainen Jani</v>
      </c>
      <c r="E431" s="96"/>
      <c r="F431" s="97">
        <v>-9</v>
      </c>
      <c r="G431" s="98">
        <v>-2</v>
      </c>
      <c r="H431" s="97">
        <v>9</v>
      </c>
      <c r="I431" s="97">
        <v>-8</v>
      </c>
      <c r="J431" s="97"/>
      <c r="K431" s="85">
        <f>IF(ISBLANK(F431),"",COUNTIF(F431:J431,"&gt;=0"))</f>
        <v>1</v>
      </c>
      <c r="L431" s="86">
        <f>IF(ISBLANK(F431),"",(IF(LEFT(F431,1)="-",1,0)+IF(LEFT(G431,1)="-",1,0)+IF(LEFT(H431,1)="-",1,0)+IF(LEFT(I431,1)="-",1,0)+IF(LEFT(J431,1)="-",1,0)))</f>
        <v>3</v>
      </c>
      <c r="M431" s="87">
        <f>IF(K431=3,1,"")</f>
      </c>
      <c r="N431" s="87">
        <f>IF(L431=3,1,"")</f>
        <v>1</v>
      </c>
    </row>
    <row r="432" spans="2:14" ht="15" outlineLevel="1">
      <c r="B432" s="88" t="s">
        <v>375</v>
      </c>
      <c r="C432" s="82" t="str">
        <f>IF(C424&gt;"",C424,"")</f>
        <v>Pitkänen Toni</v>
      </c>
      <c r="D432" s="82" t="str">
        <f>IF(G423&gt;"",G423,"")</f>
        <v>Soine Toni</v>
      </c>
      <c r="E432" s="89"/>
      <c r="F432" s="91"/>
      <c r="G432" s="99"/>
      <c r="H432" s="91"/>
      <c r="I432" s="91"/>
      <c r="J432" s="91"/>
      <c r="K432" s="85">
        <f>IF(ISBLANK(F432),"",COUNTIF(F432:J432,"&gt;=0"))</f>
      </c>
      <c r="L432" s="86">
        <f>IF(ISBLANK(F432),"",(IF(LEFT(F432,1)="-",1,0)+IF(LEFT(G432,1)="-",1,0)+IF(LEFT(H432,1)="-",1,0)+IF(LEFT(I432,1)="-",1,0)+IF(LEFT(J432,1)="-",1,0)))</f>
      </c>
      <c r="M432" s="87">
        <f>IF(K432=3,1,"")</f>
      </c>
      <c r="N432" s="87">
        <f>IF(L432=3,1,"")</f>
      </c>
    </row>
    <row r="433" spans="2:14" ht="15.75" outlineLevel="1">
      <c r="B433" s="74"/>
      <c r="C433" s="51"/>
      <c r="D433" s="51"/>
      <c r="E433" s="51"/>
      <c r="F433" s="51"/>
      <c r="G433" s="51"/>
      <c r="H433" s="51"/>
      <c r="I433" s="114" t="s">
        <v>376</v>
      </c>
      <c r="J433" s="114"/>
      <c r="K433" s="100">
        <f>SUM(K428:K432)</f>
        <v>5</v>
      </c>
      <c r="L433" s="100">
        <f>SUM(L428:L432)</f>
        <v>11</v>
      </c>
      <c r="M433" s="100">
        <f>SUM(M428:M432)</f>
        <v>1</v>
      </c>
      <c r="N433" s="100">
        <f>SUM(N428:N432)</f>
        <v>3</v>
      </c>
    </row>
    <row r="434" spans="2:14" ht="15.75" outlineLevel="1">
      <c r="B434" s="101" t="s">
        <v>377</v>
      </c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102"/>
    </row>
    <row r="435" spans="2:14" ht="15.75" outlineLevel="1">
      <c r="B435" s="103" t="s">
        <v>378</v>
      </c>
      <c r="C435" s="104"/>
      <c r="D435" s="104" t="s">
        <v>379</v>
      </c>
      <c r="E435" s="49"/>
      <c r="F435" s="104"/>
      <c r="G435" s="104" t="s">
        <v>27</v>
      </c>
      <c r="H435" s="49"/>
      <c r="I435" s="104"/>
      <c r="J435" s="105" t="s">
        <v>380</v>
      </c>
      <c r="K435" s="56"/>
      <c r="L435" s="51"/>
      <c r="M435" s="51"/>
      <c r="N435" s="102"/>
    </row>
    <row r="436" spans="2:14" ht="18.75" outlineLevel="1" thickBot="1">
      <c r="B436" s="74"/>
      <c r="C436" s="51"/>
      <c r="D436" s="51"/>
      <c r="E436" s="51"/>
      <c r="F436" s="51"/>
      <c r="G436" s="51"/>
      <c r="H436" s="51"/>
      <c r="I436" s="51"/>
      <c r="J436" s="110" t="str">
        <f>IF(M433=3,C422,IF(N433=3,G422,""))</f>
        <v>PT Espoo</v>
      </c>
      <c r="K436" s="110"/>
      <c r="L436" s="110"/>
      <c r="M436" s="110"/>
      <c r="N436" s="110"/>
    </row>
    <row r="437" spans="2:14" ht="18.75" outlineLevel="1" thickBot="1">
      <c r="B437" s="106"/>
      <c r="C437" s="107"/>
      <c r="D437" s="107"/>
      <c r="E437" s="107"/>
      <c r="F437" s="107"/>
      <c r="G437" s="107"/>
      <c r="H437" s="107"/>
      <c r="I437" s="107"/>
      <c r="J437" s="108"/>
      <c r="K437" s="108"/>
      <c r="L437" s="108"/>
      <c r="M437" s="108"/>
      <c r="N437" s="109"/>
    </row>
    <row r="438" ht="15.75" thickTop="1">
      <c r="A438" s="23"/>
    </row>
    <row r="439" ht="15.75" thickBot="1">
      <c r="A439" s="128" t="s">
        <v>417</v>
      </c>
    </row>
    <row r="440" spans="2:14" ht="16.5" outlineLevel="1" thickTop="1">
      <c r="B440" s="45"/>
      <c r="C440" s="46"/>
      <c r="D440" s="47"/>
      <c r="E440" s="47"/>
      <c r="F440" s="122" t="s">
        <v>348</v>
      </c>
      <c r="G440" s="122"/>
      <c r="H440" s="123" t="s">
        <v>349</v>
      </c>
      <c r="I440" s="123"/>
      <c r="J440" s="123"/>
      <c r="K440" s="123"/>
      <c r="L440" s="123"/>
      <c r="M440" s="123"/>
      <c r="N440" s="123"/>
    </row>
    <row r="441" spans="2:14" ht="15.75" outlineLevel="1">
      <c r="B441" s="48"/>
      <c r="C441" s="49"/>
      <c r="D441" s="50"/>
      <c r="E441" s="51"/>
      <c r="F441" s="124" t="s">
        <v>350</v>
      </c>
      <c r="G441" s="124"/>
      <c r="H441" s="125" t="s">
        <v>53</v>
      </c>
      <c r="I441" s="125"/>
      <c r="J441" s="125"/>
      <c r="K441" s="125"/>
      <c r="L441" s="125"/>
      <c r="M441" s="125"/>
      <c r="N441" s="125"/>
    </row>
    <row r="442" spans="2:14" ht="15.75" outlineLevel="1">
      <c r="B442" s="52"/>
      <c r="C442" s="53"/>
      <c r="D442" s="51"/>
      <c r="E442" s="51"/>
      <c r="F442" s="126" t="s">
        <v>351</v>
      </c>
      <c r="G442" s="126"/>
      <c r="H442" s="127" t="s">
        <v>227</v>
      </c>
      <c r="I442" s="127"/>
      <c r="J442" s="127"/>
      <c r="K442" s="127"/>
      <c r="L442" s="127"/>
      <c r="M442" s="127"/>
      <c r="N442" s="127"/>
    </row>
    <row r="443" spans="2:14" ht="21" outlineLevel="1" thickBot="1">
      <c r="B443" s="54"/>
      <c r="C443" s="55" t="s">
        <v>352</v>
      </c>
      <c r="D443" s="56"/>
      <c r="E443" s="51"/>
      <c r="F443" s="115" t="s">
        <v>353</v>
      </c>
      <c r="G443" s="115"/>
      <c r="H443" s="116"/>
      <c r="I443" s="116"/>
      <c r="J443" s="116"/>
      <c r="K443" s="57" t="s">
        <v>354</v>
      </c>
      <c r="L443" s="117"/>
      <c r="M443" s="117"/>
      <c r="N443" s="117"/>
    </row>
    <row r="444" spans="2:14" ht="16.5" outlineLevel="1" thickTop="1">
      <c r="B444" s="58"/>
      <c r="C444" s="59"/>
      <c r="D444" s="51"/>
      <c r="E444" s="51"/>
      <c r="F444" s="60"/>
      <c r="G444" s="59"/>
      <c r="H444" s="59"/>
      <c r="I444" s="61"/>
      <c r="J444" s="62"/>
      <c r="K444" s="63"/>
      <c r="L444" s="63"/>
      <c r="M444" s="63"/>
      <c r="N444" s="64"/>
    </row>
    <row r="445" spans="2:14" ht="16.5" outlineLevel="1" thickBot="1">
      <c r="B445" s="65" t="s">
        <v>355</v>
      </c>
      <c r="C445" s="118" t="s">
        <v>404</v>
      </c>
      <c r="D445" s="118"/>
      <c r="E445" s="66"/>
      <c r="F445" s="67" t="s">
        <v>356</v>
      </c>
      <c r="G445" s="119" t="s">
        <v>419</v>
      </c>
      <c r="H445" s="119"/>
      <c r="I445" s="119"/>
      <c r="J445" s="119"/>
      <c r="K445" s="119"/>
      <c r="L445" s="119"/>
      <c r="M445" s="119"/>
      <c r="N445" s="119"/>
    </row>
    <row r="446" spans="2:14" ht="15" outlineLevel="1">
      <c r="B446" s="68" t="s">
        <v>357</v>
      </c>
      <c r="C446" s="120" t="s">
        <v>47</v>
      </c>
      <c r="D446" s="120"/>
      <c r="E446" s="69"/>
      <c r="F446" s="70" t="s">
        <v>358</v>
      </c>
      <c r="G446" s="121" t="s">
        <v>420</v>
      </c>
      <c r="H446" s="121"/>
      <c r="I446" s="121"/>
      <c r="J446" s="121"/>
      <c r="K446" s="121"/>
      <c r="L446" s="121"/>
      <c r="M446" s="121"/>
      <c r="N446" s="121"/>
    </row>
    <row r="447" spans="2:14" ht="15" outlineLevel="1">
      <c r="B447" s="71" t="s">
        <v>359</v>
      </c>
      <c r="C447" s="111" t="s">
        <v>56</v>
      </c>
      <c r="D447" s="111"/>
      <c r="E447" s="69"/>
      <c r="F447" s="72" t="s">
        <v>360</v>
      </c>
      <c r="G447" s="112" t="s">
        <v>421</v>
      </c>
      <c r="H447" s="112"/>
      <c r="I447" s="112"/>
      <c r="J447" s="112"/>
      <c r="K447" s="112"/>
      <c r="L447" s="112"/>
      <c r="M447" s="112"/>
      <c r="N447" s="112"/>
    </row>
    <row r="448" spans="2:14" ht="15" outlineLevel="1">
      <c r="B448" s="71" t="s">
        <v>361</v>
      </c>
      <c r="C448" s="111" t="s">
        <v>74</v>
      </c>
      <c r="D448" s="111"/>
      <c r="E448" s="69"/>
      <c r="F448" s="73" t="s">
        <v>362</v>
      </c>
      <c r="G448" s="112" t="s">
        <v>422</v>
      </c>
      <c r="H448" s="112"/>
      <c r="I448" s="112"/>
      <c r="J448" s="112"/>
      <c r="K448" s="112"/>
      <c r="L448" s="112"/>
      <c r="M448" s="112"/>
      <c r="N448" s="112"/>
    </row>
    <row r="449" spans="2:14" ht="15.75" outlineLevel="1">
      <c r="B449" s="74"/>
      <c r="C449" s="51"/>
      <c r="D449" s="51"/>
      <c r="E449" s="51"/>
      <c r="F449" s="60"/>
      <c r="G449" s="75"/>
      <c r="H449" s="75"/>
      <c r="I449" s="75"/>
      <c r="J449" s="51"/>
      <c r="K449" s="51"/>
      <c r="L449" s="51"/>
      <c r="M449" s="76"/>
      <c r="N449" s="77"/>
    </row>
    <row r="450" spans="2:14" ht="16.5" outlineLevel="1" thickBot="1">
      <c r="B450" s="78" t="s">
        <v>363</v>
      </c>
      <c r="C450" s="51"/>
      <c r="D450" s="51"/>
      <c r="E450" s="51"/>
      <c r="F450" s="79" t="s">
        <v>364</v>
      </c>
      <c r="G450" s="79" t="s">
        <v>365</v>
      </c>
      <c r="H450" s="79" t="s">
        <v>366</v>
      </c>
      <c r="I450" s="79" t="s">
        <v>367</v>
      </c>
      <c r="J450" s="79" t="s">
        <v>368</v>
      </c>
      <c r="K450" s="113" t="s">
        <v>5</v>
      </c>
      <c r="L450" s="113"/>
      <c r="M450" s="79" t="s">
        <v>369</v>
      </c>
      <c r="N450" s="80" t="s">
        <v>370</v>
      </c>
    </row>
    <row r="451" spans="2:14" ht="15.75" outlineLevel="1" thickBot="1">
      <c r="B451" s="81" t="s">
        <v>371</v>
      </c>
      <c r="C451" s="82" t="str">
        <f>IF(C446&gt;"",C446,"")</f>
        <v>Jokinen Janne</v>
      </c>
      <c r="D451" s="82" t="str">
        <f>IF(G446&gt;"",G446,"")</f>
        <v>Lundström Tom</v>
      </c>
      <c r="E451" s="83"/>
      <c r="F451" s="84">
        <v>-3</v>
      </c>
      <c r="G451" s="84">
        <v>9</v>
      </c>
      <c r="H451" s="84">
        <v>-6</v>
      </c>
      <c r="I451" s="84">
        <v>-3</v>
      </c>
      <c r="J451" s="84"/>
      <c r="K451" s="85">
        <f>IF(ISBLANK(F451),"",COUNTIF(F451:J451,"&gt;=0"))</f>
        <v>1</v>
      </c>
      <c r="L451" s="86">
        <f>IF(ISBLANK(F451),"",(IF(LEFT(F451,1)="-",1,0)+IF(LEFT(G451,1)="-",1,0)+IF(LEFT(H451,1)="-",1,0)+IF(LEFT(I451,1)="-",1,0)+IF(LEFT(J451,1)="-",1,0)))</f>
        <v>3</v>
      </c>
      <c r="M451" s="87">
        <f>IF(K451=3,1,"")</f>
      </c>
      <c r="N451" s="87">
        <f>IF(L451=3,1,"")</f>
        <v>1</v>
      </c>
    </row>
    <row r="452" spans="2:14" ht="15.75" outlineLevel="1" thickBot="1">
      <c r="B452" s="88" t="s">
        <v>372</v>
      </c>
      <c r="C452" s="82" t="str">
        <f>IF(C447&gt;"",C447,"")</f>
        <v>Jokinen Antti</v>
      </c>
      <c r="D452" s="82" t="str">
        <f>IF(G447&gt;"",G447,"")</f>
        <v>Mustonen Aleksi</v>
      </c>
      <c r="E452" s="89"/>
      <c r="F452" s="90">
        <v>-8</v>
      </c>
      <c r="G452" s="91">
        <v>-8</v>
      </c>
      <c r="H452" s="91">
        <v>11</v>
      </c>
      <c r="I452" s="91">
        <v>-9</v>
      </c>
      <c r="J452" s="91"/>
      <c r="K452" s="85">
        <f>IF(ISBLANK(F452),"",COUNTIF(F452:J452,"&gt;=0"))</f>
        <v>1</v>
      </c>
      <c r="L452" s="86">
        <f>IF(ISBLANK(F452),"",(IF(LEFT(F452,1)="-",1,0)+IF(LEFT(G452,1)="-",1,0)+IF(LEFT(H452,1)="-",1,0)+IF(LEFT(I452,1)="-",1,0)+IF(LEFT(J452,1)="-",1,0)))</f>
        <v>3</v>
      </c>
      <c r="M452" s="87">
        <f>IF(K452=3,1,"")</f>
      </c>
      <c r="N452" s="87">
        <f>IF(L452=3,1,"")</f>
        <v>1</v>
      </c>
    </row>
    <row r="453" spans="2:14" ht="15.75" outlineLevel="1" thickBot="1">
      <c r="B453" s="92" t="s">
        <v>373</v>
      </c>
      <c r="C453" s="82" t="str">
        <f>IF(C448&gt;"",C448,"")</f>
        <v>Jokinen Paul</v>
      </c>
      <c r="D453" s="82" t="str">
        <f>IF(G448&gt;"",G448,"")</f>
        <v>Soine Samuli</v>
      </c>
      <c r="E453" s="93"/>
      <c r="F453" s="90">
        <v>-4</v>
      </c>
      <c r="G453" s="94">
        <v>-1</v>
      </c>
      <c r="H453" s="90">
        <v>-3</v>
      </c>
      <c r="I453" s="90"/>
      <c r="J453" s="90"/>
      <c r="K453" s="85">
        <f>IF(ISBLANK(F453),"",COUNTIF(F453:J453,"&gt;=0"))</f>
        <v>0</v>
      </c>
      <c r="L453" s="86">
        <f>IF(ISBLANK(F453),"",(IF(LEFT(F453,1)="-",1,0)+IF(LEFT(G453,1)="-",1,0)+IF(LEFT(H453,1)="-",1,0)+IF(LEFT(I453,1)="-",1,0)+IF(LEFT(J453,1)="-",1,0)))</f>
        <v>3</v>
      </c>
      <c r="M453" s="87">
        <f>IF(K453=3,1,"")</f>
      </c>
      <c r="N453" s="87">
        <f>IF(L453=3,1,"")</f>
        <v>1</v>
      </c>
    </row>
    <row r="454" spans="2:14" ht="15.75" outlineLevel="1" thickBot="1">
      <c r="B454" s="95" t="s">
        <v>374</v>
      </c>
      <c r="C454" s="82" t="str">
        <f>IF(C446&gt;"",C446,"")</f>
        <v>Jokinen Janne</v>
      </c>
      <c r="D454" s="82" t="str">
        <f>IF(G447&gt;"",G447,"")</f>
        <v>Mustonen Aleksi</v>
      </c>
      <c r="E454" s="96"/>
      <c r="F454" s="97"/>
      <c r="G454" s="98"/>
      <c r="H454" s="97"/>
      <c r="I454" s="97"/>
      <c r="J454" s="97"/>
      <c r="K454" s="85">
        <f>IF(ISBLANK(F454),"",COUNTIF(F454:J454,"&gt;=0"))</f>
      </c>
      <c r="L454" s="86">
        <f>IF(ISBLANK(F454),"",(IF(LEFT(F454,1)="-",1,0)+IF(LEFT(G454,1)="-",1,0)+IF(LEFT(H454,1)="-",1,0)+IF(LEFT(I454,1)="-",1,0)+IF(LEFT(J454,1)="-",1,0)))</f>
      </c>
      <c r="M454" s="87">
        <f>IF(K454=3,1,"")</f>
      </c>
      <c r="N454" s="87">
        <f>IF(L454=3,1,"")</f>
      </c>
    </row>
    <row r="455" spans="2:14" ht="15" outlineLevel="1">
      <c r="B455" s="88" t="s">
        <v>375</v>
      </c>
      <c r="C455" s="82" t="str">
        <f>IF(C447&gt;"",C447,"")</f>
        <v>Jokinen Antti</v>
      </c>
      <c r="D455" s="82" t="str">
        <f>IF(G446&gt;"",G446,"")</f>
        <v>Lundström Tom</v>
      </c>
      <c r="E455" s="89"/>
      <c r="F455" s="91"/>
      <c r="G455" s="99"/>
      <c r="H455" s="91"/>
      <c r="I455" s="91"/>
      <c r="J455" s="91"/>
      <c r="K455" s="85">
        <f>IF(ISBLANK(F455),"",COUNTIF(F455:J455,"&gt;=0"))</f>
      </c>
      <c r="L455" s="86">
        <f>IF(ISBLANK(F455),"",(IF(LEFT(F455,1)="-",1,0)+IF(LEFT(G455,1)="-",1,0)+IF(LEFT(H455,1)="-",1,0)+IF(LEFT(I455,1)="-",1,0)+IF(LEFT(J455,1)="-",1,0)))</f>
      </c>
      <c r="M455" s="87">
        <f>IF(K455=3,1,"")</f>
      </c>
      <c r="N455" s="87">
        <f>IF(L455=3,1,"")</f>
      </c>
    </row>
    <row r="456" spans="2:14" ht="15.75" outlineLevel="1">
      <c r="B456" s="74"/>
      <c r="C456" s="51"/>
      <c r="D456" s="51"/>
      <c r="E456" s="51"/>
      <c r="F456" s="51"/>
      <c r="G456" s="51"/>
      <c r="H456" s="51"/>
      <c r="I456" s="114" t="s">
        <v>376</v>
      </c>
      <c r="J456" s="114"/>
      <c r="K456" s="100">
        <f>SUM(K451:K455)</f>
        <v>2</v>
      </c>
      <c r="L456" s="100">
        <f>SUM(L451:L455)</f>
        <v>9</v>
      </c>
      <c r="M456" s="100">
        <f>SUM(M451:M455)</f>
        <v>0</v>
      </c>
      <c r="N456" s="100">
        <f>SUM(N451:N455)</f>
        <v>3</v>
      </c>
    </row>
    <row r="457" spans="2:14" ht="15.75" outlineLevel="1">
      <c r="B457" s="101" t="s">
        <v>377</v>
      </c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102"/>
    </row>
    <row r="458" spans="2:14" ht="15.75" outlineLevel="1">
      <c r="B458" s="103" t="s">
        <v>378</v>
      </c>
      <c r="C458" s="104"/>
      <c r="D458" s="104" t="s">
        <v>379</v>
      </c>
      <c r="E458" s="49"/>
      <c r="F458" s="104"/>
      <c r="G458" s="104" t="s">
        <v>27</v>
      </c>
      <c r="H458" s="49"/>
      <c r="I458" s="104"/>
      <c r="J458" s="105" t="s">
        <v>380</v>
      </c>
      <c r="K458" s="56"/>
      <c r="L458" s="51"/>
      <c r="M458" s="51"/>
      <c r="N458" s="102"/>
    </row>
    <row r="459" spans="2:14" ht="18.75" outlineLevel="1" thickBot="1">
      <c r="B459" s="74"/>
      <c r="C459" s="51"/>
      <c r="D459" s="51"/>
      <c r="E459" s="51"/>
      <c r="F459" s="51"/>
      <c r="G459" s="51"/>
      <c r="H459" s="51"/>
      <c r="I459" s="51"/>
      <c r="J459" s="110" t="str">
        <f>IF(M456=3,C445,IF(N456=3,G445,""))</f>
        <v>Tip-70</v>
      </c>
      <c r="K459" s="110"/>
      <c r="L459" s="110"/>
      <c r="M459" s="110"/>
      <c r="N459" s="110"/>
    </row>
    <row r="460" spans="2:14" ht="18.75" outlineLevel="1" thickBot="1">
      <c r="B460" s="106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9"/>
    </row>
    <row r="461" ht="15.75" thickTop="1">
      <c r="A461" s="23"/>
    </row>
    <row r="462" ht="15.75" thickBot="1">
      <c r="A462" s="128" t="s">
        <v>414</v>
      </c>
    </row>
    <row r="463" spans="2:14" ht="16.5" outlineLevel="1" thickTop="1">
      <c r="B463" s="45"/>
      <c r="C463" s="46"/>
      <c r="D463" s="47"/>
      <c r="E463" s="47"/>
      <c r="F463" s="122" t="s">
        <v>348</v>
      </c>
      <c r="G463" s="122"/>
      <c r="H463" s="123" t="s">
        <v>349</v>
      </c>
      <c r="I463" s="123"/>
      <c r="J463" s="123"/>
      <c r="K463" s="123"/>
      <c r="L463" s="123"/>
      <c r="M463" s="123"/>
      <c r="N463" s="123"/>
    </row>
    <row r="464" spans="2:14" ht="15.75" outlineLevel="1">
      <c r="B464" s="48"/>
      <c r="C464" s="49"/>
      <c r="D464" s="50"/>
      <c r="E464" s="51"/>
      <c r="F464" s="124" t="s">
        <v>350</v>
      </c>
      <c r="G464" s="124"/>
      <c r="H464" s="125" t="s">
        <v>53</v>
      </c>
      <c r="I464" s="125"/>
      <c r="J464" s="125"/>
      <c r="K464" s="125"/>
      <c r="L464" s="125"/>
      <c r="M464" s="125"/>
      <c r="N464" s="125"/>
    </row>
    <row r="465" spans="2:14" ht="15.75" outlineLevel="1">
      <c r="B465" s="52"/>
      <c r="C465" s="53"/>
      <c r="D465" s="51"/>
      <c r="E465" s="51"/>
      <c r="F465" s="126" t="s">
        <v>351</v>
      </c>
      <c r="G465" s="126"/>
      <c r="H465" s="127" t="s">
        <v>227</v>
      </c>
      <c r="I465" s="127"/>
      <c r="J465" s="127"/>
      <c r="K465" s="127"/>
      <c r="L465" s="127"/>
      <c r="M465" s="127"/>
      <c r="N465" s="127"/>
    </row>
    <row r="466" spans="2:14" ht="21" outlineLevel="1" thickBot="1">
      <c r="B466" s="54"/>
      <c r="C466" s="55" t="s">
        <v>352</v>
      </c>
      <c r="D466" s="56"/>
      <c r="E466" s="51"/>
      <c r="F466" s="115" t="s">
        <v>353</v>
      </c>
      <c r="G466" s="115"/>
      <c r="H466" s="116"/>
      <c r="I466" s="116"/>
      <c r="J466" s="116"/>
      <c r="K466" s="57" t="s">
        <v>354</v>
      </c>
      <c r="L466" s="117"/>
      <c r="M466" s="117"/>
      <c r="N466" s="117"/>
    </row>
    <row r="467" spans="2:14" ht="16.5" outlineLevel="1" thickTop="1">
      <c r="B467" s="58"/>
      <c r="C467" s="59"/>
      <c r="D467" s="51"/>
      <c r="E467" s="51"/>
      <c r="F467" s="60"/>
      <c r="G467" s="59"/>
      <c r="H467" s="59"/>
      <c r="I467" s="61"/>
      <c r="J467" s="62"/>
      <c r="K467" s="63"/>
      <c r="L467" s="63"/>
      <c r="M467" s="63"/>
      <c r="N467" s="64"/>
    </row>
    <row r="468" spans="2:14" ht="16.5" outlineLevel="1" thickBot="1">
      <c r="B468" s="65" t="s">
        <v>355</v>
      </c>
      <c r="C468" s="118" t="s">
        <v>64</v>
      </c>
      <c r="D468" s="118"/>
      <c r="E468" s="66"/>
      <c r="F468" s="67" t="s">
        <v>356</v>
      </c>
      <c r="G468" s="119" t="s">
        <v>40</v>
      </c>
      <c r="H468" s="119"/>
      <c r="I468" s="119"/>
      <c r="J468" s="119"/>
      <c r="K468" s="119"/>
      <c r="L468" s="119"/>
      <c r="M468" s="119"/>
      <c r="N468" s="119"/>
    </row>
    <row r="469" spans="2:14" ht="15" outlineLevel="1">
      <c r="B469" s="68" t="s">
        <v>357</v>
      </c>
      <c r="C469" s="120" t="s">
        <v>423</v>
      </c>
      <c r="D469" s="120"/>
      <c r="E469" s="69"/>
      <c r="F469" s="70" t="s">
        <v>358</v>
      </c>
      <c r="G469" s="121" t="s">
        <v>39</v>
      </c>
      <c r="H469" s="121"/>
      <c r="I469" s="121"/>
      <c r="J469" s="121"/>
      <c r="K469" s="121"/>
      <c r="L469" s="121"/>
      <c r="M469" s="121"/>
      <c r="N469" s="121"/>
    </row>
    <row r="470" spans="2:14" ht="15" outlineLevel="1">
      <c r="B470" s="71" t="s">
        <v>359</v>
      </c>
      <c r="C470" s="111" t="s">
        <v>424</v>
      </c>
      <c r="D470" s="111"/>
      <c r="E470" s="69"/>
      <c r="F470" s="72" t="s">
        <v>360</v>
      </c>
      <c r="G470" s="112" t="s">
        <v>150</v>
      </c>
      <c r="H470" s="112"/>
      <c r="I470" s="112"/>
      <c r="J470" s="112"/>
      <c r="K470" s="112"/>
      <c r="L470" s="112"/>
      <c r="M470" s="112"/>
      <c r="N470" s="112"/>
    </row>
    <row r="471" spans="2:14" ht="15" outlineLevel="1">
      <c r="B471" s="71" t="s">
        <v>361</v>
      </c>
      <c r="C471" s="111" t="s">
        <v>131</v>
      </c>
      <c r="D471" s="111"/>
      <c r="E471" s="69"/>
      <c r="F471" s="73" t="s">
        <v>362</v>
      </c>
      <c r="G471" s="112" t="s">
        <v>97</v>
      </c>
      <c r="H471" s="112"/>
      <c r="I471" s="112"/>
      <c r="J471" s="112"/>
      <c r="K471" s="112"/>
      <c r="L471" s="112"/>
      <c r="M471" s="112"/>
      <c r="N471" s="112"/>
    </row>
    <row r="472" spans="2:14" ht="15.75" outlineLevel="1">
      <c r="B472" s="74"/>
      <c r="C472" s="51"/>
      <c r="D472" s="51"/>
      <c r="E472" s="51"/>
      <c r="F472" s="60"/>
      <c r="G472" s="75"/>
      <c r="H472" s="75"/>
      <c r="I472" s="75"/>
      <c r="J472" s="51"/>
      <c r="K472" s="51"/>
      <c r="L472" s="51"/>
      <c r="M472" s="76"/>
      <c r="N472" s="77"/>
    </row>
    <row r="473" spans="2:14" ht="16.5" outlineLevel="1" thickBot="1">
      <c r="B473" s="78" t="s">
        <v>363</v>
      </c>
      <c r="C473" s="51"/>
      <c r="D473" s="51"/>
      <c r="E473" s="51"/>
      <c r="F473" s="79" t="s">
        <v>364</v>
      </c>
      <c r="G473" s="79" t="s">
        <v>365</v>
      </c>
      <c r="H473" s="79" t="s">
        <v>366</v>
      </c>
      <c r="I473" s="79" t="s">
        <v>367</v>
      </c>
      <c r="J473" s="79" t="s">
        <v>368</v>
      </c>
      <c r="K473" s="113" t="s">
        <v>5</v>
      </c>
      <c r="L473" s="113"/>
      <c r="M473" s="79" t="s">
        <v>369</v>
      </c>
      <c r="N473" s="80" t="s">
        <v>370</v>
      </c>
    </row>
    <row r="474" spans="2:14" ht="15.75" outlineLevel="1" thickBot="1">
      <c r="B474" s="81" t="s">
        <v>371</v>
      </c>
      <c r="C474" s="82" t="str">
        <f>IF(C469&gt;"",C469,"")</f>
        <v>Naumi Alex</v>
      </c>
      <c r="D474" s="82" t="str">
        <f>IF(G469&gt;"",G469,"")</f>
        <v>Slesar Tomas</v>
      </c>
      <c r="E474" s="83"/>
      <c r="F474" s="84">
        <v>5</v>
      </c>
      <c r="G474" s="84">
        <v>6</v>
      </c>
      <c r="H474" s="84">
        <v>2</v>
      </c>
      <c r="I474" s="84"/>
      <c r="J474" s="84"/>
      <c r="K474" s="85">
        <f>IF(ISBLANK(F474),"",COUNTIF(F474:J474,"&gt;=0"))</f>
        <v>3</v>
      </c>
      <c r="L474" s="86">
        <f>IF(ISBLANK(F474),"",(IF(LEFT(F474,1)="-",1,0)+IF(LEFT(G474,1)="-",1,0)+IF(LEFT(H474,1)="-",1,0)+IF(LEFT(I474,1)="-",1,0)+IF(LEFT(J474,1)="-",1,0)))</f>
        <v>0</v>
      </c>
      <c r="M474" s="87">
        <f>IF(K474=3,1,"")</f>
        <v>1</v>
      </c>
      <c r="N474" s="87">
        <f>IF(L474=3,1,"")</f>
      </c>
    </row>
    <row r="475" spans="2:14" ht="15.75" outlineLevel="1" thickBot="1">
      <c r="B475" s="88" t="s">
        <v>372</v>
      </c>
      <c r="C475" s="82" t="str">
        <f>IF(C470&gt;"",C470,"")</f>
        <v>Autio Riku</v>
      </c>
      <c r="D475" s="82" t="str">
        <f>IF(G470&gt;"",G470,"")</f>
        <v>Oinas Teemu</v>
      </c>
      <c r="E475" s="89"/>
      <c r="F475" s="90">
        <v>6</v>
      </c>
      <c r="G475" s="91">
        <v>2</v>
      </c>
      <c r="H475" s="91">
        <v>3</v>
      </c>
      <c r="I475" s="91"/>
      <c r="J475" s="91"/>
      <c r="K475" s="85">
        <f>IF(ISBLANK(F475),"",COUNTIF(F475:J475,"&gt;=0"))</f>
        <v>3</v>
      </c>
      <c r="L475" s="86">
        <f>IF(ISBLANK(F475),"",(IF(LEFT(F475,1)="-",1,0)+IF(LEFT(G475,1)="-",1,0)+IF(LEFT(H475,1)="-",1,0)+IF(LEFT(I475,1)="-",1,0)+IF(LEFT(J475,1)="-",1,0)))</f>
        <v>0</v>
      </c>
      <c r="M475" s="87">
        <f>IF(K475=3,1,"")</f>
        <v>1</v>
      </c>
      <c r="N475" s="87">
        <f>IF(L475=3,1,"")</f>
      </c>
    </row>
    <row r="476" spans="2:14" ht="15.75" outlineLevel="1" thickBot="1">
      <c r="B476" s="92" t="s">
        <v>373</v>
      </c>
      <c r="C476" s="82" t="str">
        <f>IF(C471&gt;"",C471,"")</f>
        <v>Ruohonen Sami</v>
      </c>
      <c r="D476" s="82" t="str">
        <f>IF(G471&gt;"",G471,"")</f>
        <v>Palomaa Kristian</v>
      </c>
      <c r="E476" s="93"/>
      <c r="F476" s="90">
        <v>-8</v>
      </c>
      <c r="G476" s="94">
        <v>-4</v>
      </c>
      <c r="H476" s="90">
        <v>10</v>
      </c>
      <c r="I476" s="90">
        <v>-8</v>
      </c>
      <c r="J476" s="90"/>
      <c r="K476" s="85">
        <f>IF(ISBLANK(F476),"",COUNTIF(F476:J476,"&gt;=0"))</f>
        <v>1</v>
      </c>
      <c r="L476" s="86">
        <f>IF(ISBLANK(F476),"",(IF(LEFT(F476,1)="-",1,0)+IF(LEFT(G476,1)="-",1,0)+IF(LEFT(H476,1)="-",1,0)+IF(LEFT(I476,1)="-",1,0)+IF(LEFT(J476,1)="-",1,0)))</f>
        <v>3</v>
      </c>
      <c r="M476" s="87">
        <f>IF(K476=3,1,"")</f>
      </c>
      <c r="N476" s="87">
        <f>IF(L476=3,1,"")</f>
        <v>1</v>
      </c>
    </row>
    <row r="477" spans="2:14" ht="15.75" outlineLevel="1" thickBot="1">
      <c r="B477" s="95" t="s">
        <v>374</v>
      </c>
      <c r="C477" s="82" t="str">
        <f>IF(C469&gt;"",C469,"")</f>
        <v>Naumi Alex</v>
      </c>
      <c r="D477" s="82" t="str">
        <f>IF(G470&gt;"",G470,"")</f>
        <v>Oinas Teemu</v>
      </c>
      <c r="E477" s="96"/>
      <c r="F477" s="97">
        <v>6</v>
      </c>
      <c r="G477" s="98">
        <v>4</v>
      </c>
      <c r="H477" s="97">
        <v>3</v>
      </c>
      <c r="I477" s="97"/>
      <c r="J477" s="97"/>
      <c r="K477" s="85">
        <f>IF(ISBLANK(F477),"",COUNTIF(F477:J477,"&gt;=0"))</f>
        <v>3</v>
      </c>
      <c r="L477" s="86">
        <f>IF(ISBLANK(F477),"",(IF(LEFT(F477,1)="-",1,0)+IF(LEFT(G477,1)="-",1,0)+IF(LEFT(H477,1)="-",1,0)+IF(LEFT(I477,1)="-",1,0)+IF(LEFT(J477,1)="-",1,0)))</f>
        <v>0</v>
      </c>
      <c r="M477" s="87">
        <f>IF(K477=3,1,"")</f>
        <v>1</v>
      </c>
      <c r="N477" s="87">
        <f>IF(L477=3,1,"")</f>
      </c>
    </row>
    <row r="478" spans="2:14" ht="15" outlineLevel="1">
      <c r="B478" s="88" t="s">
        <v>375</v>
      </c>
      <c r="C478" s="82" t="str">
        <f>IF(C470&gt;"",C470,"")</f>
        <v>Autio Riku</v>
      </c>
      <c r="D478" s="82" t="str">
        <f>IF(G469&gt;"",G469,"")</f>
        <v>Slesar Tomas</v>
      </c>
      <c r="E478" s="89"/>
      <c r="F478" s="91"/>
      <c r="G478" s="99"/>
      <c r="H478" s="91"/>
      <c r="I478" s="91"/>
      <c r="J478" s="91"/>
      <c r="K478" s="85">
        <f>IF(ISBLANK(F478),"",COUNTIF(F478:J478,"&gt;=0"))</f>
      </c>
      <c r="L478" s="86">
        <f>IF(ISBLANK(F478),"",(IF(LEFT(F478,1)="-",1,0)+IF(LEFT(G478,1)="-",1,0)+IF(LEFT(H478,1)="-",1,0)+IF(LEFT(I478,1)="-",1,0)+IF(LEFT(J478,1)="-",1,0)))</f>
      </c>
      <c r="M478" s="87">
        <f>IF(K478=3,1,"")</f>
      </c>
      <c r="N478" s="87">
        <f>IF(L478=3,1,"")</f>
      </c>
    </row>
    <row r="479" spans="2:14" ht="15.75" outlineLevel="1">
      <c r="B479" s="74"/>
      <c r="C479" s="51"/>
      <c r="D479" s="51"/>
      <c r="E479" s="51"/>
      <c r="F479" s="51"/>
      <c r="G479" s="51"/>
      <c r="H479" s="51"/>
      <c r="I479" s="114" t="s">
        <v>376</v>
      </c>
      <c r="J479" s="114"/>
      <c r="K479" s="100">
        <f>SUM(K474:K478)</f>
        <v>10</v>
      </c>
      <c r="L479" s="100">
        <f>SUM(L474:L478)</f>
        <v>3</v>
      </c>
      <c r="M479" s="100">
        <f>SUM(M474:M478)</f>
        <v>3</v>
      </c>
      <c r="N479" s="100">
        <f>SUM(N474:N478)</f>
        <v>1</v>
      </c>
    </row>
    <row r="480" spans="2:14" ht="15.75" outlineLevel="1">
      <c r="B480" s="101" t="s">
        <v>377</v>
      </c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102"/>
    </row>
    <row r="481" spans="2:14" ht="15.75" outlineLevel="1">
      <c r="B481" s="103" t="s">
        <v>378</v>
      </c>
      <c r="C481" s="104"/>
      <c r="D481" s="104" t="s">
        <v>379</v>
      </c>
      <c r="E481" s="49"/>
      <c r="F481" s="104"/>
      <c r="G481" s="104" t="s">
        <v>27</v>
      </c>
      <c r="H481" s="49"/>
      <c r="I481" s="104"/>
      <c r="J481" s="105" t="s">
        <v>380</v>
      </c>
      <c r="K481" s="56"/>
      <c r="L481" s="51"/>
      <c r="M481" s="51"/>
      <c r="N481" s="102"/>
    </row>
    <row r="482" spans="2:14" ht="18.75" outlineLevel="1" thickBot="1">
      <c r="B482" s="74"/>
      <c r="C482" s="51"/>
      <c r="D482" s="51"/>
      <c r="E482" s="51"/>
      <c r="F482" s="51"/>
      <c r="G482" s="51"/>
      <c r="H482" s="51"/>
      <c r="I482" s="51"/>
      <c r="J482" s="110" t="str">
        <f>IF(M479=3,C468,IF(N479=3,G468,""))</f>
        <v>KoKa</v>
      </c>
      <c r="K482" s="110"/>
      <c r="L482" s="110"/>
      <c r="M482" s="110"/>
      <c r="N482" s="110"/>
    </row>
    <row r="483" spans="2:14" ht="18.75" outlineLevel="1" thickBot="1">
      <c r="B483" s="106"/>
      <c r="C483" s="107"/>
      <c r="D483" s="107"/>
      <c r="E483" s="107"/>
      <c r="F483" s="107"/>
      <c r="G483" s="107"/>
      <c r="H483" s="107"/>
      <c r="I483" s="107"/>
      <c r="J483" s="108"/>
      <c r="K483" s="108"/>
      <c r="L483" s="108"/>
      <c r="M483" s="108"/>
      <c r="N483" s="109"/>
    </row>
    <row r="484" ht="15.75" thickTop="1">
      <c r="A484" s="23"/>
    </row>
    <row r="485" ht="15.75" thickBot="1">
      <c r="A485" s="128" t="s">
        <v>415</v>
      </c>
    </row>
    <row r="486" spans="2:14" ht="16.5" outlineLevel="1" thickTop="1">
      <c r="B486" s="45"/>
      <c r="C486" s="46"/>
      <c r="D486" s="47"/>
      <c r="E486" s="47"/>
      <c r="F486" s="122" t="s">
        <v>348</v>
      </c>
      <c r="G486" s="122"/>
      <c r="H486" s="123" t="s">
        <v>349</v>
      </c>
      <c r="I486" s="123"/>
      <c r="J486" s="123"/>
      <c r="K486" s="123"/>
      <c r="L486" s="123"/>
      <c r="M486" s="123"/>
      <c r="N486" s="123"/>
    </row>
    <row r="487" spans="2:14" ht="15.75" outlineLevel="1">
      <c r="B487" s="48"/>
      <c r="C487" s="49"/>
      <c r="D487" s="50"/>
      <c r="E487" s="51"/>
      <c r="F487" s="124" t="s">
        <v>350</v>
      </c>
      <c r="G487" s="124"/>
      <c r="H487" s="125" t="s">
        <v>53</v>
      </c>
      <c r="I487" s="125"/>
      <c r="J487" s="125"/>
      <c r="K487" s="125"/>
      <c r="L487" s="125"/>
      <c r="M487" s="125"/>
      <c r="N487" s="125"/>
    </row>
    <row r="488" spans="2:14" ht="15.75" outlineLevel="1">
      <c r="B488" s="52"/>
      <c r="C488" s="53"/>
      <c r="D488" s="51"/>
      <c r="E488" s="51"/>
      <c r="F488" s="126" t="s">
        <v>351</v>
      </c>
      <c r="G488" s="126"/>
      <c r="H488" s="127" t="s">
        <v>227</v>
      </c>
      <c r="I488" s="127"/>
      <c r="J488" s="127"/>
      <c r="K488" s="127"/>
      <c r="L488" s="127"/>
      <c r="M488" s="127"/>
      <c r="N488" s="127"/>
    </row>
    <row r="489" spans="2:14" ht="21" outlineLevel="1" thickBot="1">
      <c r="B489" s="54"/>
      <c r="C489" s="55" t="s">
        <v>352</v>
      </c>
      <c r="D489" s="56"/>
      <c r="E489" s="51"/>
      <c r="F489" s="115" t="s">
        <v>353</v>
      </c>
      <c r="G489" s="115"/>
      <c r="H489" s="116"/>
      <c r="I489" s="116"/>
      <c r="J489" s="116"/>
      <c r="K489" s="57" t="s">
        <v>354</v>
      </c>
      <c r="L489" s="117"/>
      <c r="M489" s="117"/>
      <c r="N489" s="117"/>
    </row>
    <row r="490" spans="2:14" ht="16.5" outlineLevel="1" thickTop="1">
      <c r="B490" s="58"/>
      <c r="C490" s="59"/>
      <c r="D490" s="51"/>
      <c r="E490" s="51"/>
      <c r="F490" s="60"/>
      <c r="G490" s="59"/>
      <c r="H490" s="59"/>
      <c r="I490" s="61"/>
      <c r="J490" s="62"/>
      <c r="K490" s="63"/>
      <c r="L490" s="63"/>
      <c r="M490" s="63"/>
      <c r="N490" s="64"/>
    </row>
    <row r="491" spans="2:14" ht="16.5" outlineLevel="1" thickBot="1">
      <c r="B491" s="65" t="s">
        <v>355</v>
      </c>
      <c r="C491" s="118" t="s">
        <v>48</v>
      </c>
      <c r="D491" s="118"/>
      <c r="E491" s="66"/>
      <c r="F491" s="67" t="s">
        <v>356</v>
      </c>
      <c r="G491" s="119" t="s">
        <v>112</v>
      </c>
      <c r="H491" s="119"/>
      <c r="I491" s="119"/>
      <c r="J491" s="119"/>
      <c r="K491" s="119"/>
      <c r="L491" s="119"/>
      <c r="M491" s="119"/>
      <c r="N491" s="119"/>
    </row>
    <row r="492" spans="2:14" ht="15" outlineLevel="1">
      <c r="B492" s="68" t="s">
        <v>357</v>
      </c>
      <c r="C492" s="120" t="s">
        <v>425</v>
      </c>
      <c r="D492" s="120"/>
      <c r="E492" s="69"/>
      <c r="F492" s="70" t="s">
        <v>358</v>
      </c>
      <c r="G492" s="121" t="s">
        <v>402</v>
      </c>
      <c r="H492" s="121"/>
      <c r="I492" s="121"/>
      <c r="J492" s="121"/>
      <c r="K492" s="121"/>
      <c r="L492" s="121"/>
      <c r="M492" s="121"/>
      <c r="N492" s="121"/>
    </row>
    <row r="493" spans="2:14" ht="15" outlineLevel="1">
      <c r="B493" s="71" t="s">
        <v>359</v>
      </c>
      <c r="C493" s="111" t="s">
        <v>426</v>
      </c>
      <c r="D493" s="111"/>
      <c r="E493" s="69"/>
      <c r="F493" s="72" t="s">
        <v>360</v>
      </c>
      <c r="G493" s="112" t="s">
        <v>401</v>
      </c>
      <c r="H493" s="112"/>
      <c r="I493" s="112"/>
      <c r="J493" s="112"/>
      <c r="K493" s="112"/>
      <c r="L493" s="112"/>
      <c r="M493" s="112"/>
      <c r="N493" s="112"/>
    </row>
    <row r="494" spans="2:14" ht="15" outlineLevel="1">
      <c r="B494" s="71" t="s">
        <v>361</v>
      </c>
      <c r="C494" s="111" t="s">
        <v>427</v>
      </c>
      <c r="D494" s="111"/>
      <c r="E494" s="69"/>
      <c r="F494" s="73" t="s">
        <v>362</v>
      </c>
      <c r="G494" s="112" t="s">
        <v>111</v>
      </c>
      <c r="H494" s="112"/>
      <c r="I494" s="112"/>
      <c r="J494" s="112"/>
      <c r="K494" s="112"/>
      <c r="L494" s="112"/>
      <c r="M494" s="112"/>
      <c r="N494" s="112"/>
    </row>
    <row r="495" spans="2:14" ht="15.75" outlineLevel="1">
      <c r="B495" s="74"/>
      <c r="C495" s="51"/>
      <c r="D495" s="51"/>
      <c r="E495" s="51"/>
      <c r="F495" s="60"/>
      <c r="G495" s="75"/>
      <c r="H495" s="75"/>
      <c r="I495" s="75"/>
      <c r="J495" s="51"/>
      <c r="K495" s="51"/>
      <c r="L495" s="51"/>
      <c r="M495" s="76"/>
      <c r="N495" s="77"/>
    </row>
    <row r="496" spans="2:14" ht="16.5" outlineLevel="1" thickBot="1">
      <c r="B496" s="78" t="s">
        <v>363</v>
      </c>
      <c r="C496" s="51"/>
      <c r="D496" s="51"/>
      <c r="E496" s="51"/>
      <c r="F496" s="79" t="s">
        <v>364</v>
      </c>
      <c r="G496" s="79" t="s">
        <v>365</v>
      </c>
      <c r="H496" s="79" t="s">
        <v>366</v>
      </c>
      <c r="I496" s="79" t="s">
        <v>367</v>
      </c>
      <c r="J496" s="79" t="s">
        <v>368</v>
      </c>
      <c r="K496" s="113" t="s">
        <v>5</v>
      </c>
      <c r="L496" s="113"/>
      <c r="M496" s="79" t="s">
        <v>369</v>
      </c>
      <c r="N496" s="80" t="s">
        <v>370</v>
      </c>
    </row>
    <row r="497" spans="2:14" ht="15.75" outlineLevel="1" thickBot="1">
      <c r="B497" s="81" t="s">
        <v>371</v>
      </c>
      <c r="C497" s="82" t="str">
        <f>IF(C492&gt;"",C492,"")</f>
        <v>Tennilä Otto</v>
      </c>
      <c r="D497" s="82" t="str">
        <f>IF(G492&gt;"",G492,"")</f>
        <v>Ikonen Lari</v>
      </c>
      <c r="E497" s="83"/>
      <c r="F497" s="84">
        <v>5</v>
      </c>
      <c r="G497" s="84">
        <v>6</v>
      </c>
      <c r="H497" s="84">
        <v>5</v>
      </c>
      <c r="I497" s="84"/>
      <c r="J497" s="84"/>
      <c r="K497" s="85">
        <f>IF(ISBLANK(F497),"",COUNTIF(F497:J497,"&gt;=0"))</f>
        <v>3</v>
      </c>
      <c r="L497" s="86">
        <f>IF(ISBLANK(F497),"",(IF(LEFT(F497,1)="-",1,0)+IF(LEFT(G497,1)="-",1,0)+IF(LEFT(H497,1)="-",1,0)+IF(LEFT(I497,1)="-",1,0)+IF(LEFT(J497,1)="-",1,0)))</f>
        <v>0</v>
      </c>
      <c r="M497" s="87">
        <f>IF(K497=3,1,"")</f>
        <v>1</v>
      </c>
      <c r="N497" s="87">
        <f>IF(L497=3,1,"")</f>
      </c>
    </row>
    <row r="498" spans="2:14" ht="15.75" outlineLevel="1" thickBot="1">
      <c r="B498" s="88" t="s">
        <v>372</v>
      </c>
      <c r="C498" s="82" t="str">
        <f>IF(C493&gt;"",C493,"")</f>
        <v>O'Connor Miikka</v>
      </c>
      <c r="D498" s="82" t="str">
        <f>IF(G493&gt;"",G493,"")</f>
        <v>Koskinen Ari-Matti</v>
      </c>
      <c r="E498" s="89"/>
      <c r="F498" s="90">
        <v>-8</v>
      </c>
      <c r="G498" s="91">
        <v>-3</v>
      </c>
      <c r="H498" s="91">
        <v>-8</v>
      </c>
      <c r="I498" s="91"/>
      <c r="J498" s="91"/>
      <c r="K498" s="85">
        <f>IF(ISBLANK(F498),"",COUNTIF(F498:J498,"&gt;=0"))</f>
        <v>0</v>
      </c>
      <c r="L498" s="86">
        <f>IF(ISBLANK(F498),"",(IF(LEFT(F498,1)="-",1,0)+IF(LEFT(G498,1)="-",1,0)+IF(LEFT(H498,1)="-",1,0)+IF(LEFT(I498,1)="-",1,0)+IF(LEFT(J498,1)="-",1,0)))</f>
        <v>3</v>
      </c>
      <c r="M498" s="87">
        <f>IF(K498=3,1,"")</f>
      </c>
      <c r="N498" s="87">
        <f>IF(L498=3,1,"")</f>
        <v>1</v>
      </c>
    </row>
    <row r="499" spans="2:14" ht="15.75" outlineLevel="1" thickBot="1">
      <c r="B499" s="92" t="s">
        <v>373</v>
      </c>
      <c r="C499" s="82" t="str">
        <f>IF(C494&gt;"",C494,"")</f>
        <v>Valasti Pasi</v>
      </c>
      <c r="D499" s="82" t="str">
        <f>IF(G494&gt;"",G494,"")</f>
        <v>Lahtinen Jorma</v>
      </c>
      <c r="E499" s="93"/>
      <c r="F499" s="90">
        <v>6</v>
      </c>
      <c r="G499" s="94">
        <v>4</v>
      </c>
      <c r="H499" s="90">
        <v>7</v>
      </c>
      <c r="I499" s="90"/>
      <c r="J499" s="90"/>
      <c r="K499" s="85">
        <f>IF(ISBLANK(F499),"",COUNTIF(F499:J499,"&gt;=0"))</f>
        <v>3</v>
      </c>
      <c r="L499" s="86">
        <f>IF(ISBLANK(F499),"",(IF(LEFT(F499,1)="-",1,0)+IF(LEFT(G499,1)="-",1,0)+IF(LEFT(H499,1)="-",1,0)+IF(LEFT(I499,1)="-",1,0)+IF(LEFT(J499,1)="-",1,0)))</f>
        <v>0</v>
      </c>
      <c r="M499" s="87">
        <f>IF(K499=3,1,"")</f>
        <v>1</v>
      </c>
      <c r="N499" s="87">
        <f>IF(L499=3,1,"")</f>
      </c>
    </row>
    <row r="500" spans="2:14" ht="15.75" outlineLevel="1" thickBot="1">
      <c r="B500" s="95" t="s">
        <v>374</v>
      </c>
      <c r="C500" s="82" t="str">
        <f>IF(C492&gt;"",C492,"")</f>
        <v>Tennilä Otto</v>
      </c>
      <c r="D500" s="82" t="str">
        <f>IF(G493&gt;"",G493,"")</f>
        <v>Koskinen Ari-Matti</v>
      </c>
      <c r="E500" s="96"/>
      <c r="F500" s="97">
        <v>8</v>
      </c>
      <c r="G500" s="98">
        <v>7</v>
      </c>
      <c r="H500" s="97">
        <v>-8</v>
      </c>
      <c r="I500" s="97">
        <v>5</v>
      </c>
      <c r="J500" s="97"/>
      <c r="K500" s="85">
        <f>IF(ISBLANK(F500),"",COUNTIF(F500:J500,"&gt;=0"))</f>
        <v>3</v>
      </c>
      <c r="L500" s="86">
        <f>IF(ISBLANK(F500),"",(IF(LEFT(F500,1)="-",1,0)+IF(LEFT(G500,1)="-",1,0)+IF(LEFT(H500,1)="-",1,0)+IF(LEFT(I500,1)="-",1,0)+IF(LEFT(J500,1)="-",1,0)))</f>
        <v>1</v>
      </c>
      <c r="M500" s="87">
        <f>IF(K500=3,1,"")</f>
        <v>1</v>
      </c>
      <c r="N500" s="87">
        <f>IF(L500=3,1,"")</f>
      </c>
    </row>
    <row r="501" spans="2:14" ht="15" outlineLevel="1">
      <c r="B501" s="88" t="s">
        <v>375</v>
      </c>
      <c r="C501" s="82" t="str">
        <f>IF(C493&gt;"",C493,"")</f>
        <v>O'Connor Miikka</v>
      </c>
      <c r="D501" s="82" t="str">
        <f>IF(G492&gt;"",G492,"")</f>
        <v>Ikonen Lari</v>
      </c>
      <c r="E501" s="89"/>
      <c r="F501" s="91"/>
      <c r="G501" s="99"/>
      <c r="H501" s="91"/>
      <c r="I501" s="91"/>
      <c r="J501" s="91"/>
      <c r="K501" s="85">
        <f>IF(ISBLANK(F501),"",COUNTIF(F501:J501,"&gt;=0"))</f>
      </c>
      <c r="L501" s="86">
        <f>IF(ISBLANK(F501),"",(IF(LEFT(F501,1)="-",1,0)+IF(LEFT(G501,1)="-",1,0)+IF(LEFT(H501,1)="-",1,0)+IF(LEFT(I501,1)="-",1,0)+IF(LEFT(J501,1)="-",1,0)))</f>
      </c>
      <c r="M501" s="87">
        <f>IF(K501=3,1,"")</f>
      </c>
      <c r="N501" s="87">
        <f>IF(L501=3,1,"")</f>
      </c>
    </row>
    <row r="502" spans="2:14" ht="15.75" outlineLevel="1">
      <c r="B502" s="74"/>
      <c r="C502" s="51"/>
      <c r="D502" s="51"/>
      <c r="E502" s="51"/>
      <c r="F502" s="51"/>
      <c r="G502" s="51"/>
      <c r="H502" s="51"/>
      <c r="I502" s="114" t="s">
        <v>376</v>
      </c>
      <c r="J502" s="114"/>
      <c r="K502" s="100">
        <f>SUM(K497:K501)</f>
        <v>9</v>
      </c>
      <c r="L502" s="100">
        <f>SUM(L497:L501)</f>
        <v>4</v>
      </c>
      <c r="M502" s="100">
        <f>SUM(M497:M501)</f>
        <v>3</v>
      </c>
      <c r="N502" s="100">
        <f>SUM(N497:N501)</f>
        <v>1</v>
      </c>
    </row>
    <row r="503" spans="2:14" ht="15.75" outlineLevel="1">
      <c r="B503" s="101" t="s">
        <v>377</v>
      </c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102"/>
    </row>
    <row r="504" spans="2:14" ht="15.75" outlineLevel="1">
      <c r="B504" s="103" t="s">
        <v>378</v>
      </c>
      <c r="C504" s="104"/>
      <c r="D504" s="104" t="s">
        <v>379</v>
      </c>
      <c r="E504" s="49"/>
      <c r="F504" s="104"/>
      <c r="G504" s="104" t="s">
        <v>27</v>
      </c>
      <c r="H504" s="49"/>
      <c r="I504" s="104"/>
      <c r="J504" s="105" t="s">
        <v>380</v>
      </c>
      <c r="K504" s="56"/>
      <c r="L504" s="51"/>
      <c r="M504" s="51"/>
      <c r="N504" s="102"/>
    </row>
    <row r="505" spans="2:14" ht="18.75" outlineLevel="1" thickBot="1">
      <c r="B505" s="74"/>
      <c r="C505" s="51"/>
      <c r="D505" s="51"/>
      <c r="E505" s="51"/>
      <c r="F505" s="51"/>
      <c r="G505" s="51"/>
      <c r="H505" s="51"/>
      <c r="I505" s="51"/>
      <c r="J505" s="110" t="str">
        <f>IF(M502=3,C491,IF(N502=3,G491,""))</f>
        <v>PT 75</v>
      </c>
      <c r="K505" s="110"/>
      <c r="L505" s="110"/>
      <c r="M505" s="110"/>
      <c r="N505" s="110"/>
    </row>
    <row r="506" spans="2:14" ht="18.75" outlineLevel="1" thickBot="1">
      <c r="B506" s="106"/>
      <c r="C506" s="107"/>
      <c r="D506" s="107"/>
      <c r="E506" s="107"/>
      <c r="F506" s="107"/>
      <c r="G506" s="107"/>
      <c r="H506" s="107"/>
      <c r="I506" s="107"/>
      <c r="J506" s="108"/>
      <c r="K506" s="108"/>
      <c r="L506" s="108"/>
      <c r="M506" s="108"/>
      <c r="N506" s="109"/>
    </row>
    <row r="507" ht="15.75" thickTop="1">
      <c r="A507" s="23"/>
    </row>
  </sheetData>
  <sheetProtection/>
  <mergeCells count="440">
    <mergeCell ref="J505:N505"/>
    <mergeCell ref="C493:D493"/>
    <mergeCell ref="G493:N493"/>
    <mergeCell ref="C494:D494"/>
    <mergeCell ref="G494:N494"/>
    <mergeCell ref="K496:L496"/>
    <mergeCell ref="I502:J502"/>
    <mergeCell ref="F489:G489"/>
    <mergeCell ref="H489:J489"/>
    <mergeCell ref="L489:N489"/>
    <mergeCell ref="C491:D491"/>
    <mergeCell ref="G491:N491"/>
    <mergeCell ref="C492:D492"/>
    <mergeCell ref="G492:N492"/>
    <mergeCell ref="J482:N482"/>
    <mergeCell ref="F486:G486"/>
    <mergeCell ref="H486:N486"/>
    <mergeCell ref="F487:G487"/>
    <mergeCell ref="H487:N487"/>
    <mergeCell ref="F488:G488"/>
    <mergeCell ref="H488:N488"/>
    <mergeCell ref="C470:D470"/>
    <mergeCell ref="G470:N470"/>
    <mergeCell ref="C471:D471"/>
    <mergeCell ref="G471:N471"/>
    <mergeCell ref="K473:L473"/>
    <mergeCell ref="I479:J479"/>
    <mergeCell ref="F466:G466"/>
    <mergeCell ref="H466:J466"/>
    <mergeCell ref="L466:N466"/>
    <mergeCell ref="C468:D468"/>
    <mergeCell ref="G468:N468"/>
    <mergeCell ref="C469:D469"/>
    <mergeCell ref="G469:N469"/>
    <mergeCell ref="J459:N459"/>
    <mergeCell ref="F463:G463"/>
    <mergeCell ref="H463:N463"/>
    <mergeCell ref="F464:G464"/>
    <mergeCell ref="H464:N464"/>
    <mergeCell ref="F465:G465"/>
    <mergeCell ref="H465:N465"/>
    <mergeCell ref="C447:D447"/>
    <mergeCell ref="G447:N447"/>
    <mergeCell ref="C448:D448"/>
    <mergeCell ref="G448:N448"/>
    <mergeCell ref="K450:L450"/>
    <mergeCell ref="I456:J456"/>
    <mergeCell ref="F443:G443"/>
    <mergeCell ref="H443:J443"/>
    <mergeCell ref="L443:N443"/>
    <mergeCell ref="C445:D445"/>
    <mergeCell ref="G445:N445"/>
    <mergeCell ref="C446:D446"/>
    <mergeCell ref="G446:N446"/>
    <mergeCell ref="J436:N436"/>
    <mergeCell ref="F440:G440"/>
    <mergeCell ref="H440:N440"/>
    <mergeCell ref="F441:G441"/>
    <mergeCell ref="H441:N441"/>
    <mergeCell ref="F442:G442"/>
    <mergeCell ref="H442:N442"/>
    <mergeCell ref="C424:D424"/>
    <mergeCell ref="G424:N424"/>
    <mergeCell ref="C425:D425"/>
    <mergeCell ref="G425:N425"/>
    <mergeCell ref="K427:L427"/>
    <mergeCell ref="I433:J433"/>
    <mergeCell ref="F420:G420"/>
    <mergeCell ref="H420:J420"/>
    <mergeCell ref="L420:N420"/>
    <mergeCell ref="C422:D422"/>
    <mergeCell ref="G422:N422"/>
    <mergeCell ref="C423:D423"/>
    <mergeCell ref="G423:N423"/>
    <mergeCell ref="J413:N413"/>
    <mergeCell ref="F417:G417"/>
    <mergeCell ref="H417:N417"/>
    <mergeCell ref="F418:G418"/>
    <mergeCell ref="H418:N418"/>
    <mergeCell ref="F419:G419"/>
    <mergeCell ref="H419:N419"/>
    <mergeCell ref="C401:D401"/>
    <mergeCell ref="G401:N401"/>
    <mergeCell ref="C402:D402"/>
    <mergeCell ref="G402:N402"/>
    <mergeCell ref="K404:L404"/>
    <mergeCell ref="I410:J410"/>
    <mergeCell ref="F397:G397"/>
    <mergeCell ref="H397:J397"/>
    <mergeCell ref="L397:N397"/>
    <mergeCell ref="C399:D399"/>
    <mergeCell ref="G399:N399"/>
    <mergeCell ref="C400:D400"/>
    <mergeCell ref="G400:N400"/>
    <mergeCell ref="J390:N390"/>
    <mergeCell ref="F394:G394"/>
    <mergeCell ref="H394:N394"/>
    <mergeCell ref="F395:G395"/>
    <mergeCell ref="H395:N395"/>
    <mergeCell ref="F396:G396"/>
    <mergeCell ref="H396:N396"/>
    <mergeCell ref="C378:D378"/>
    <mergeCell ref="G378:N378"/>
    <mergeCell ref="C379:D379"/>
    <mergeCell ref="G379:N379"/>
    <mergeCell ref="K381:L381"/>
    <mergeCell ref="I387:J387"/>
    <mergeCell ref="F374:G374"/>
    <mergeCell ref="H374:J374"/>
    <mergeCell ref="L374:N374"/>
    <mergeCell ref="C376:D376"/>
    <mergeCell ref="G376:N376"/>
    <mergeCell ref="C377:D377"/>
    <mergeCell ref="G377:N377"/>
    <mergeCell ref="J367:N367"/>
    <mergeCell ref="F371:G371"/>
    <mergeCell ref="H371:N371"/>
    <mergeCell ref="F372:G372"/>
    <mergeCell ref="H372:N372"/>
    <mergeCell ref="F373:G373"/>
    <mergeCell ref="H373:N373"/>
    <mergeCell ref="C355:D355"/>
    <mergeCell ref="G355:N355"/>
    <mergeCell ref="C356:D356"/>
    <mergeCell ref="G356:N356"/>
    <mergeCell ref="K358:L358"/>
    <mergeCell ref="I364:J364"/>
    <mergeCell ref="F351:G351"/>
    <mergeCell ref="H351:J351"/>
    <mergeCell ref="L351:N351"/>
    <mergeCell ref="C353:D353"/>
    <mergeCell ref="G353:N353"/>
    <mergeCell ref="C354:D354"/>
    <mergeCell ref="G354:N354"/>
    <mergeCell ref="J344:N344"/>
    <mergeCell ref="F348:G348"/>
    <mergeCell ref="H348:N348"/>
    <mergeCell ref="F349:G349"/>
    <mergeCell ref="H349:N349"/>
    <mergeCell ref="F350:G350"/>
    <mergeCell ref="H350:N350"/>
    <mergeCell ref="C332:D332"/>
    <mergeCell ref="G332:N332"/>
    <mergeCell ref="C333:D333"/>
    <mergeCell ref="G333:N333"/>
    <mergeCell ref="K335:L335"/>
    <mergeCell ref="I341:J341"/>
    <mergeCell ref="F328:G328"/>
    <mergeCell ref="H328:J328"/>
    <mergeCell ref="L328:N328"/>
    <mergeCell ref="C330:D330"/>
    <mergeCell ref="G330:N330"/>
    <mergeCell ref="C331:D331"/>
    <mergeCell ref="G331:N331"/>
    <mergeCell ref="J321:N321"/>
    <mergeCell ref="F325:G325"/>
    <mergeCell ref="H325:N325"/>
    <mergeCell ref="F326:G326"/>
    <mergeCell ref="H326:N326"/>
    <mergeCell ref="F327:G327"/>
    <mergeCell ref="H327:N327"/>
    <mergeCell ref="C309:D309"/>
    <mergeCell ref="G309:N309"/>
    <mergeCell ref="C310:D310"/>
    <mergeCell ref="G310:N310"/>
    <mergeCell ref="K312:L312"/>
    <mergeCell ref="I318:J318"/>
    <mergeCell ref="F305:G305"/>
    <mergeCell ref="H305:J305"/>
    <mergeCell ref="L305:N305"/>
    <mergeCell ref="C307:D307"/>
    <mergeCell ref="G307:N307"/>
    <mergeCell ref="C308:D308"/>
    <mergeCell ref="G308:N308"/>
    <mergeCell ref="J298:N298"/>
    <mergeCell ref="F302:G302"/>
    <mergeCell ref="H302:N302"/>
    <mergeCell ref="F303:G303"/>
    <mergeCell ref="H303:N303"/>
    <mergeCell ref="F304:G304"/>
    <mergeCell ref="H304:N304"/>
    <mergeCell ref="C286:D286"/>
    <mergeCell ref="G286:N286"/>
    <mergeCell ref="C287:D287"/>
    <mergeCell ref="G287:N287"/>
    <mergeCell ref="K289:L289"/>
    <mergeCell ref="I295:J295"/>
    <mergeCell ref="F282:G282"/>
    <mergeCell ref="H282:J282"/>
    <mergeCell ref="L282:N282"/>
    <mergeCell ref="C284:D284"/>
    <mergeCell ref="G284:N284"/>
    <mergeCell ref="C285:D285"/>
    <mergeCell ref="G285:N285"/>
    <mergeCell ref="F279:G279"/>
    <mergeCell ref="H279:N279"/>
    <mergeCell ref="F280:G280"/>
    <mergeCell ref="H280:N280"/>
    <mergeCell ref="F281:G281"/>
    <mergeCell ref="H281:N281"/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C8:D8"/>
    <mergeCell ref="G8:N8"/>
    <mergeCell ref="C9:D9"/>
    <mergeCell ref="G9:N9"/>
    <mergeCell ref="C10:D10"/>
    <mergeCell ref="G10:N10"/>
    <mergeCell ref="C11:D11"/>
    <mergeCell ref="G11:N11"/>
    <mergeCell ref="K13:L13"/>
    <mergeCell ref="I19:J19"/>
    <mergeCell ref="J22:N22"/>
    <mergeCell ref="F26:G26"/>
    <mergeCell ref="H26:N26"/>
    <mergeCell ref="F27:G27"/>
    <mergeCell ref="H27:N27"/>
    <mergeCell ref="F28:G28"/>
    <mergeCell ref="H28:N28"/>
    <mergeCell ref="F29:G29"/>
    <mergeCell ref="H29:J29"/>
    <mergeCell ref="L29:N29"/>
    <mergeCell ref="C31:D31"/>
    <mergeCell ref="G31:N31"/>
    <mergeCell ref="C32:D32"/>
    <mergeCell ref="G32:N32"/>
    <mergeCell ref="C33:D33"/>
    <mergeCell ref="G33:N33"/>
    <mergeCell ref="C34:D34"/>
    <mergeCell ref="G34:N34"/>
    <mergeCell ref="K36:L36"/>
    <mergeCell ref="I42:J42"/>
    <mergeCell ref="J45:N45"/>
    <mergeCell ref="F49:G49"/>
    <mergeCell ref="H49:N49"/>
    <mergeCell ref="F50:G50"/>
    <mergeCell ref="H50:N50"/>
    <mergeCell ref="F51:G51"/>
    <mergeCell ref="H51:N51"/>
    <mergeCell ref="F52:G52"/>
    <mergeCell ref="H52:J52"/>
    <mergeCell ref="L52:N52"/>
    <mergeCell ref="C54:D54"/>
    <mergeCell ref="G54:N54"/>
    <mergeCell ref="C55:D55"/>
    <mergeCell ref="G55:N55"/>
    <mergeCell ref="C56:D56"/>
    <mergeCell ref="G56:N56"/>
    <mergeCell ref="C57:D57"/>
    <mergeCell ref="G57:N57"/>
    <mergeCell ref="K59:L59"/>
    <mergeCell ref="I65:J65"/>
    <mergeCell ref="J68:N6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77:D77"/>
    <mergeCell ref="G77:N77"/>
    <mergeCell ref="C78:D78"/>
    <mergeCell ref="G78:N78"/>
    <mergeCell ref="C79:D79"/>
    <mergeCell ref="G79:N79"/>
    <mergeCell ref="C80:D80"/>
    <mergeCell ref="G80:N80"/>
    <mergeCell ref="K82:L82"/>
    <mergeCell ref="I88:J88"/>
    <mergeCell ref="J91:N91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I111:J111"/>
    <mergeCell ref="J114:N114"/>
    <mergeCell ref="F118:G118"/>
    <mergeCell ref="H118:N118"/>
    <mergeCell ref="F119:G119"/>
    <mergeCell ref="H119:N119"/>
    <mergeCell ref="F120:G120"/>
    <mergeCell ref="H120:N120"/>
    <mergeCell ref="F121:G121"/>
    <mergeCell ref="H121:J121"/>
    <mergeCell ref="L121:N121"/>
    <mergeCell ref="C123:D123"/>
    <mergeCell ref="G123:N123"/>
    <mergeCell ref="C124:D124"/>
    <mergeCell ref="G124:N124"/>
    <mergeCell ref="C125:D125"/>
    <mergeCell ref="G125:N125"/>
    <mergeCell ref="C126:D126"/>
    <mergeCell ref="G126:N126"/>
    <mergeCell ref="K128:L128"/>
    <mergeCell ref="I134:J134"/>
    <mergeCell ref="J137:N137"/>
    <mergeCell ref="F141:G141"/>
    <mergeCell ref="H141:N141"/>
    <mergeCell ref="F142:G142"/>
    <mergeCell ref="H142:N142"/>
    <mergeCell ref="F143:G143"/>
    <mergeCell ref="H143:N143"/>
    <mergeCell ref="F144:G144"/>
    <mergeCell ref="H144:J144"/>
    <mergeCell ref="L144:N144"/>
    <mergeCell ref="C146:D146"/>
    <mergeCell ref="G146:N146"/>
    <mergeCell ref="C147:D147"/>
    <mergeCell ref="G147:N147"/>
    <mergeCell ref="C148:D148"/>
    <mergeCell ref="G148:N148"/>
    <mergeCell ref="C149:D149"/>
    <mergeCell ref="G149:N149"/>
    <mergeCell ref="K151:L151"/>
    <mergeCell ref="I157:J157"/>
    <mergeCell ref="J160:N160"/>
    <mergeCell ref="F164:G164"/>
    <mergeCell ref="H164:N164"/>
    <mergeCell ref="F165:G165"/>
    <mergeCell ref="H165:N165"/>
    <mergeCell ref="F166:G166"/>
    <mergeCell ref="H166:N166"/>
    <mergeCell ref="F167:G167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K174:L174"/>
    <mergeCell ref="I180:J180"/>
    <mergeCell ref="J183:N183"/>
    <mergeCell ref="F187:G187"/>
    <mergeCell ref="H187:N187"/>
    <mergeCell ref="F188:G188"/>
    <mergeCell ref="H188:N188"/>
    <mergeCell ref="F189:G189"/>
    <mergeCell ref="H189:N189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C195:D195"/>
    <mergeCell ref="G195:N195"/>
    <mergeCell ref="K197:L197"/>
    <mergeCell ref="I203:J203"/>
    <mergeCell ref="J206:N206"/>
    <mergeCell ref="F210:G210"/>
    <mergeCell ref="H210:N210"/>
    <mergeCell ref="F211:G211"/>
    <mergeCell ref="H211:N211"/>
    <mergeCell ref="F212:G212"/>
    <mergeCell ref="H212:N212"/>
    <mergeCell ref="F213:G213"/>
    <mergeCell ref="H213:J213"/>
    <mergeCell ref="L213:N213"/>
    <mergeCell ref="C215:D215"/>
    <mergeCell ref="G215:N215"/>
    <mergeCell ref="C216:D216"/>
    <mergeCell ref="G216:N216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34:G234"/>
    <mergeCell ref="H234:N234"/>
    <mergeCell ref="F235:G235"/>
    <mergeCell ref="H235:N235"/>
    <mergeCell ref="F236:G236"/>
    <mergeCell ref="H236:J236"/>
    <mergeCell ref="L236:N236"/>
    <mergeCell ref="C238:D238"/>
    <mergeCell ref="G238:N238"/>
    <mergeCell ref="C239:D239"/>
    <mergeCell ref="G239:N239"/>
    <mergeCell ref="C240:D240"/>
    <mergeCell ref="G240:N240"/>
    <mergeCell ref="C241:D241"/>
    <mergeCell ref="G241:N241"/>
    <mergeCell ref="K243:L243"/>
    <mergeCell ref="I249:J249"/>
    <mergeCell ref="J252:N252"/>
    <mergeCell ref="F256:G256"/>
    <mergeCell ref="H256:N256"/>
    <mergeCell ref="F257:G257"/>
    <mergeCell ref="H257:N257"/>
    <mergeCell ref="F258:G258"/>
    <mergeCell ref="H258:N258"/>
    <mergeCell ref="F259:G259"/>
    <mergeCell ref="H259:J259"/>
    <mergeCell ref="L259:N259"/>
    <mergeCell ref="C261:D261"/>
    <mergeCell ref="G261:N261"/>
    <mergeCell ref="C262:D262"/>
    <mergeCell ref="G262:N262"/>
    <mergeCell ref="J275:N275"/>
    <mergeCell ref="C263:D263"/>
    <mergeCell ref="G263:N263"/>
    <mergeCell ref="C264:D264"/>
    <mergeCell ref="G264:N264"/>
    <mergeCell ref="K266:L266"/>
    <mergeCell ref="I272:J27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Måns Holmberg</cp:lastModifiedBy>
  <cp:lastPrinted>2016-10-27T13:14:27Z</cp:lastPrinted>
  <dcterms:created xsi:type="dcterms:W3CDTF">2016-10-23T15:04:08Z</dcterms:created>
  <dcterms:modified xsi:type="dcterms:W3CDTF">2016-10-29T17:08:25Z</dcterms:modified>
  <cp:category/>
  <cp:version/>
  <cp:contentType/>
  <cp:contentStatus/>
</cp:coreProperties>
</file>